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K57" i="1"/>
  <c r="J57"/>
  <c r="I57"/>
  <c r="H57"/>
  <c r="G57"/>
  <c r="F57"/>
  <c r="K56"/>
  <c r="J56"/>
  <c r="I56"/>
  <c r="H56"/>
  <c r="G56"/>
  <c r="F56"/>
  <c r="K55"/>
  <c r="J55"/>
  <c r="I55"/>
  <c r="H55"/>
  <c r="G55"/>
  <c r="F55"/>
  <c r="K54"/>
  <c r="J54"/>
  <c r="I54"/>
  <c r="H54"/>
  <c r="G54"/>
  <c r="F54"/>
  <c r="K53"/>
  <c r="J53"/>
  <c r="I53"/>
  <c r="H53"/>
  <c r="G53"/>
  <c r="F53"/>
  <c r="K52"/>
  <c r="J52"/>
  <c r="I52"/>
  <c r="H52"/>
  <c r="G52"/>
  <c r="F52"/>
  <c r="K51"/>
  <c r="J51"/>
  <c r="I51"/>
  <c r="H51"/>
  <c r="G51"/>
  <c r="F51"/>
  <c r="K50"/>
  <c r="J50"/>
  <c r="I50"/>
  <c r="H50"/>
  <c r="G50"/>
  <c r="F50"/>
  <c r="K49"/>
  <c r="J49"/>
  <c r="I49"/>
  <c r="H49"/>
  <c r="G49"/>
  <c r="F49"/>
  <c r="K48"/>
  <c r="J48"/>
  <c r="I48"/>
  <c r="H48"/>
  <c r="G48"/>
  <c r="F48"/>
  <c r="K47"/>
  <c r="J47"/>
  <c r="I47"/>
  <c r="H47"/>
  <c r="G47"/>
  <c r="F47"/>
  <c r="K46"/>
  <c r="J46"/>
  <c r="I46"/>
  <c r="H46"/>
  <c r="G46"/>
  <c r="F46"/>
  <c r="K45"/>
  <c r="J45"/>
  <c r="I45"/>
  <c r="H45"/>
  <c r="G45"/>
  <c r="F45"/>
  <c r="K44"/>
  <c r="J44"/>
  <c r="I44"/>
  <c r="H44"/>
  <c r="G44"/>
  <c r="F44"/>
  <c r="K43"/>
  <c r="J43"/>
  <c r="I43"/>
  <c r="H43"/>
  <c r="G43"/>
  <c r="F43"/>
  <c r="K42"/>
  <c r="J42"/>
  <c r="I42"/>
  <c r="H42"/>
  <c r="G42"/>
  <c r="F42"/>
  <c r="K41"/>
  <c r="J41"/>
  <c r="I41"/>
  <c r="H41"/>
  <c r="G41"/>
  <c r="F41"/>
  <c r="K40"/>
  <c r="J40"/>
  <c r="I40"/>
  <c r="H40"/>
  <c r="G40"/>
  <c r="F40"/>
  <c r="K39"/>
  <c r="J39"/>
  <c r="I39"/>
  <c r="H39"/>
  <c r="G39"/>
  <c r="F39"/>
  <c r="K38"/>
  <c r="J38"/>
  <c r="I38"/>
  <c r="H38"/>
  <c r="G38"/>
  <c r="F38"/>
  <c r="K37"/>
  <c r="J37"/>
  <c r="I37"/>
  <c r="H37"/>
  <c r="G37"/>
  <c r="F37"/>
  <c r="K36"/>
  <c r="J36"/>
  <c r="I36"/>
  <c r="H36"/>
  <c r="G36"/>
  <c r="F36"/>
  <c r="K35"/>
  <c r="J35"/>
  <c r="I35"/>
  <c r="H35"/>
  <c r="G35"/>
  <c r="F35"/>
  <c r="K34"/>
  <c r="J34"/>
  <c r="I34"/>
  <c r="H34"/>
  <c r="G34"/>
  <c r="F34"/>
  <c r="K33"/>
  <c r="J33"/>
  <c r="I33"/>
  <c r="H33"/>
  <c r="G33"/>
  <c r="F33"/>
  <c r="K32"/>
  <c r="J32"/>
  <c r="I32"/>
  <c r="H32"/>
  <c r="G32"/>
  <c r="F32"/>
  <c r="K31"/>
  <c r="J31"/>
  <c r="I31"/>
  <c r="H31"/>
  <c r="G31"/>
  <c r="F31"/>
  <c r="K30"/>
  <c r="J30"/>
  <c r="I30"/>
  <c r="H30"/>
  <c r="G30"/>
  <c r="F30"/>
  <c r="K29"/>
  <c r="J29"/>
  <c r="I29"/>
  <c r="H29"/>
  <c r="G29"/>
  <c r="F29"/>
  <c r="K28"/>
  <c r="J28"/>
  <c r="I28"/>
  <c r="H28"/>
  <c r="G28"/>
  <c r="F28"/>
  <c r="K27"/>
  <c r="J27"/>
  <c r="I27"/>
  <c r="H27"/>
  <c r="G27"/>
  <c r="F27"/>
  <c r="K26"/>
  <c r="J26"/>
  <c r="I26"/>
  <c r="H26"/>
  <c r="G26"/>
  <c r="F26"/>
  <c r="K25"/>
  <c r="J25"/>
  <c r="I25"/>
  <c r="H25"/>
  <c r="G25"/>
  <c r="F25"/>
  <c r="K24"/>
  <c r="J24"/>
  <c r="I24"/>
  <c r="H24"/>
  <c r="G24"/>
  <c r="F24"/>
  <c r="K23"/>
  <c r="J23"/>
  <c r="I23"/>
  <c r="H23"/>
  <c r="G23"/>
  <c r="F23"/>
  <c r="K22"/>
  <c r="J22"/>
  <c r="I22"/>
  <c r="H22"/>
  <c r="G22"/>
  <c r="F22"/>
  <c r="K21"/>
  <c r="J21"/>
  <c r="I21"/>
  <c r="H21"/>
  <c r="G21"/>
  <c r="F21"/>
  <c r="K20"/>
  <c r="J20"/>
  <c r="I20"/>
  <c r="H20"/>
  <c r="G20"/>
  <c r="F20"/>
  <c r="K19"/>
  <c r="J19"/>
  <c r="I19"/>
  <c r="H19"/>
  <c r="G19"/>
  <c r="F19"/>
  <c r="K18"/>
  <c r="J18"/>
  <c r="I18"/>
  <c r="H18"/>
  <c r="G18"/>
  <c r="F18"/>
  <c r="K17"/>
  <c r="J17"/>
  <c r="I17"/>
  <c r="H17"/>
  <c r="G17"/>
  <c r="F17"/>
  <c r="K16"/>
  <c r="J16"/>
  <c r="I16"/>
  <c r="H16"/>
  <c r="G16"/>
  <c r="F16"/>
  <c r="K15"/>
  <c r="J15"/>
  <c r="I15"/>
  <c r="H15"/>
  <c r="G15"/>
  <c r="F15"/>
  <c r="K14"/>
  <c r="J14"/>
  <c r="I14"/>
  <c r="H14"/>
  <c r="G14"/>
  <c r="F14"/>
  <c r="K13"/>
  <c r="J13"/>
  <c r="I13"/>
  <c r="H13"/>
  <c r="G13"/>
  <c r="F13"/>
  <c r="K12"/>
  <c r="J12"/>
  <c r="I12"/>
  <c r="H12"/>
  <c r="G12"/>
  <c r="F12"/>
  <c r="K11"/>
  <c r="J11"/>
  <c r="I11"/>
  <c r="H11"/>
  <c r="G11"/>
  <c r="F11"/>
  <c r="K10"/>
  <c r="J10"/>
  <c r="I10"/>
  <c r="H10"/>
  <c r="G10"/>
  <c r="F10"/>
  <c r="K9"/>
  <c r="J9"/>
  <c r="I9"/>
  <c r="H9"/>
  <c r="G9"/>
  <c r="F9"/>
  <c r="K8"/>
  <c r="J8"/>
  <c r="I8"/>
  <c r="H8"/>
  <c r="G8"/>
  <c r="F8"/>
  <c r="K7"/>
  <c r="J7"/>
  <c r="I7"/>
  <c r="H7"/>
  <c r="G7"/>
  <c r="F7"/>
  <c r="K6"/>
  <c r="J6"/>
  <c r="I6"/>
  <c r="H6"/>
  <c r="G6"/>
  <c r="F6"/>
  <c r="K5"/>
  <c r="J5"/>
  <c r="I5"/>
  <c r="H5"/>
  <c r="G5"/>
  <c r="F5"/>
  <c r="K4"/>
  <c r="J4"/>
  <c r="I4"/>
  <c r="H4"/>
  <c r="G4"/>
  <c r="F4"/>
  <c r="K3"/>
  <c r="J3"/>
  <c r="I3"/>
  <c r="H3"/>
  <c r="G3"/>
  <c r="F3"/>
  <c r="K2"/>
  <c r="J2"/>
  <c r="I2"/>
  <c r="H2"/>
  <c r="G2"/>
  <c r="F2"/>
</calcChain>
</file>

<file path=xl/sharedStrings.xml><?xml version="1.0" encoding="utf-8"?>
<sst xmlns="http://schemas.openxmlformats.org/spreadsheetml/2006/main" count="154" uniqueCount="95">
  <si>
    <t>ID</t>
  </si>
  <si>
    <t>Name</t>
  </si>
  <si>
    <t>Team/City</t>
  </si>
  <si>
    <t>Sum</t>
  </si>
  <si>
    <t>Day 1</t>
  </si>
  <si>
    <t>Day 2</t>
  </si>
  <si>
    <t>Banja Luka</t>
  </si>
  <si>
    <t>gold</t>
  </si>
  <si>
    <t>Belgrade</t>
  </si>
  <si>
    <t>Andrei Moldovan</t>
  </si>
  <si>
    <t>Bucharest</t>
  </si>
  <si>
    <t>Cheuk Hei Chu</t>
  </si>
  <si>
    <t>Hong Kong</t>
  </si>
  <si>
    <t>Lima</t>
  </si>
  <si>
    <t>Bach Khoa Do</t>
  </si>
  <si>
    <t>Hanoi</t>
  </si>
  <si>
    <t>silver</t>
  </si>
  <si>
    <t>Krakow</t>
  </si>
  <si>
    <t>Anton Sadovnichij</t>
  </si>
  <si>
    <t>Moscow</t>
  </si>
  <si>
    <t>Danil Sibgatullin</t>
  </si>
  <si>
    <t>Barıs Koyuncu</t>
  </si>
  <si>
    <t>Istanbul</t>
  </si>
  <si>
    <t>Stefan Hadzhistoykov</t>
  </si>
  <si>
    <t>Sofia</t>
  </si>
  <si>
    <t>Bernard Inkret</t>
  </si>
  <si>
    <t>Zagreb</t>
  </si>
  <si>
    <t>Carla Sofia Fermin Jimenez</t>
  </si>
  <si>
    <t>Duc Anh Nguyen</t>
  </si>
  <si>
    <t>Drew Michael Terren Ramirez</t>
  </si>
  <si>
    <t>Singapore</t>
  </si>
  <si>
    <t>Wei Ming Lee</t>
  </si>
  <si>
    <t>Borislav Kirilov</t>
  </si>
  <si>
    <t>Amin Jafarzade</t>
  </si>
  <si>
    <t>Baku</t>
  </si>
  <si>
    <t>bronze</t>
  </si>
  <si>
    <t>Toghrul Abbasov</t>
  </si>
  <si>
    <t>Radu-Andrei Lecoiu</t>
  </si>
  <si>
    <t>Wai Lok Lai</t>
  </si>
  <si>
    <t>Kacper Paciorek</t>
  </si>
  <si>
    <t>Mher Karagulyan</t>
  </si>
  <si>
    <t>Yerevan</t>
  </si>
  <si>
    <t>Marlen Raushanov</t>
  </si>
  <si>
    <t>Nur-Sultan</t>
  </si>
  <si>
    <t>Bence Baski</t>
  </si>
  <si>
    <t>Budapest</t>
  </si>
  <si>
    <t>Adam Bencsik</t>
  </si>
  <si>
    <t>Kanaya Padma Yudewo</t>
  </si>
  <si>
    <t>Jakarta</t>
  </si>
  <si>
    <t>Alibi Zhenis</t>
  </si>
  <si>
    <t>Sarajevo</t>
  </si>
  <si>
    <t>Orgilbold Luvsandorj</t>
  </si>
  <si>
    <t>Ulaanbaatar</t>
  </si>
  <si>
    <t>Undral Otgonbayar</t>
  </si>
  <si>
    <t>Andrew Daniel Janong</t>
  </si>
  <si>
    <t>Alan Beremkulov</t>
  </si>
  <si>
    <t>Almaty</t>
  </si>
  <si>
    <t>Birgit Veldi</t>
  </si>
  <si>
    <t>Tallinn</t>
  </si>
  <si>
    <t>Omer Faruk Erzurumluoglu</t>
  </si>
  <si>
    <t>Erik Babasyan</t>
  </si>
  <si>
    <t>Ralf Joosep Kask</t>
  </si>
  <si>
    <t>Kanat Nurgali</t>
  </si>
  <si>
    <t>Zhantai Dzhusupov</t>
  </si>
  <si>
    <t>Bishkek</t>
  </si>
  <si>
    <t>Erbol Esengulov</t>
  </si>
  <si>
    <t>Abdurasul Ziyoratshokhi</t>
  </si>
  <si>
    <t>Dushanbe</t>
  </si>
  <si>
    <t>Burkhvali Kurbonov</t>
  </si>
  <si>
    <t>Erdan Apiev</t>
  </si>
  <si>
    <t>Osh</t>
  </si>
  <si>
    <t>Stanislav Bezak</t>
  </si>
  <si>
    <t>Bratislava</t>
  </si>
  <si>
    <t>Jasmin Riesner</t>
  </si>
  <si>
    <t>Frankfurt am Main</t>
  </si>
  <si>
    <t>Yanik Julian Kleibrink</t>
  </si>
  <si>
    <t>Alikhan Kylychbek Uulu</t>
  </si>
  <si>
    <t>Daniel Belan</t>
  </si>
  <si>
    <t>Nur Hanis Addina Mohd Rizal</t>
  </si>
  <si>
    <t>Kuala Lumpur</t>
  </si>
  <si>
    <t>Nur Risya Elleeza Mohd Zaidi</t>
  </si>
  <si>
    <t>Amrita Vishwakarma</t>
  </si>
  <si>
    <t>Mumbai</t>
  </si>
  <si>
    <t>Shravan Kumar Raghuveer Chourasiya</t>
  </si>
  <si>
    <t xml:space="preserve"> </t>
  </si>
  <si>
    <t>medal</t>
  </si>
  <si>
    <t>Marko Jojić</t>
  </si>
  <si>
    <t>Miloš Milićev</t>
  </si>
  <si>
    <t>Radosław Marek Żak</t>
  </si>
  <si>
    <t>Ivan Vojvodić</t>
  </si>
  <si>
    <t>Uroš Colović</t>
  </si>
  <si>
    <t>Jovan Vuković</t>
  </si>
  <si>
    <t>Boris Stanković</t>
  </si>
  <si>
    <t>Esma Mašić</t>
  </si>
  <si>
    <t>Mijail Lеonel Gutierrez Bustamante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</si>
</sst>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4"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topLeftCell="B1" workbookViewId="0">
      <selection activeCell="B1" sqref="B1"/>
    </sheetView>
  </sheetViews>
  <sheetFormatPr defaultColWidth="14.42578125" defaultRowHeight="15.75" customHeight="1"/>
  <cols>
    <col min="1" max="1" width="7.28515625" style="3" hidden="1" customWidth="1"/>
    <col min="2" max="2" width="33.28515625" style="16" bestFit="1" customWidth="1"/>
    <col min="3" max="3" width="16.140625" style="16" bestFit="1" customWidth="1"/>
    <col min="4" max="5" width="7.28515625" style="3" hidden="1" customWidth="1"/>
    <col min="6" max="11" width="4.28515625" style="3" customWidth="1"/>
    <col min="12" max="12" width="7.28515625" style="3" customWidth="1"/>
    <col min="13" max="21" width="10.140625" style="3" customWidth="1"/>
    <col min="22" max="16384" width="14.42578125" style="3"/>
  </cols>
  <sheetData>
    <row r="1" spans="1:21" thickBot="1">
      <c r="A1" s="1" t="s">
        <v>0</v>
      </c>
      <c r="B1" s="13" t="s">
        <v>1</v>
      </c>
      <c r="C1" s="13" t="s">
        <v>2</v>
      </c>
      <c r="D1" s="11" t="s">
        <v>4</v>
      </c>
      <c r="E1" s="12" t="s">
        <v>5</v>
      </c>
      <c r="F1" s="11">
        <v>1</v>
      </c>
      <c r="G1" s="13">
        <v>2</v>
      </c>
      <c r="H1" s="13">
        <v>3</v>
      </c>
      <c r="I1" s="13">
        <v>4</v>
      </c>
      <c r="J1" s="13">
        <v>5</v>
      </c>
      <c r="K1" s="12">
        <v>6</v>
      </c>
      <c r="L1" s="14" t="s">
        <v>3</v>
      </c>
      <c r="M1" s="15" t="s">
        <v>85</v>
      </c>
      <c r="N1" s="2"/>
      <c r="O1" s="2"/>
      <c r="P1" s="2"/>
      <c r="Q1" s="2"/>
      <c r="R1" s="2"/>
      <c r="S1" s="2"/>
      <c r="T1" s="2"/>
      <c r="U1" s="2"/>
    </row>
    <row r="2" spans="1:21" ht="15">
      <c r="A2" s="4">
        <v>433</v>
      </c>
      <c r="B2" s="9" t="s">
        <v>86</v>
      </c>
      <c r="C2" s="9" t="s">
        <v>6</v>
      </c>
      <c r="D2" s="6">
        <v>20</v>
      </c>
      <c r="E2" s="7">
        <v>20</v>
      </c>
      <c r="F2" s="6">
        <f ca="1">IFERROR(__xludf.DUMMYFUNCTION("filter(appeals!P$3:U60,appeals!A$3:A60=A2)"),7)</f>
        <v>7</v>
      </c>
      <c r="G2" s="8">
        <f ca="1">IFERROR(__xludf.DUMMYFUNCTION("""COMPUTED_VALUE"""),7)</f>
        <v>7</v>
      </c>
      <c r="H2" s="8">
        <f ca="1">IFERROR(__xludf.DUMMYFUNCTION("""COMPUTED_VALUE"""),6)</f>
        <v>6</v>
      </c>
      <c r="I2" s="8">
        <f ca="1">IFERROR(__xludf.DUMMYFUNCTION("""COMPUTED_VALUE"""),7)</f>
        <v>7</v>
      </c>
      <c r="J2" s="8">
        <f ca="1">IFERROR(__xludf.DUMMYFUNCTION("""COMPUTED_VALUE"""),6)</f>
        <v>6</v>
      </c>
      <c r="K2" s="7">
        <f ca="1">IFERROR(__xludf.DUMMYFUNCTION("""COMPUTED_VALUE"""),7)</f>
        <v>7</v>
      </c>
      <c r="L2" s="5">
        <v>40</v>
      </c>
      <c r="M2" s="9" t="s">
        <v>7</v>
      </c>
      <c r="N2" s="10"/>
      <c r="O2" s="10"/>
      <c r="P2" s="10"/>
      <c r="Q2" s="10"/>
      <c r="R2" s="10"/>
      <c r="S2" s="10"/>
      <c r="T2" s="10"/>
      <c r="U2" s="10"/>
    </row>
    <row r="3" spans="1:21" ht="15">
      <c r="A3" s="4">
        <v>187</v>
      </c>
      <c r="B3" s="9" t="s">
        <v>87</v>
      </c>
      <c r="C3" s="9" t="s">
        <v>8</v>
      </c>
      <c r="D3" s="6">
        <v>17</v>
      </c>
      <c r="E3" s="7">
        <v>21</v>
      </c>
      <c r="F3" s="6">
        <f ca="1">IFERROR(__xludf.DUMMYFUNCTION("filter(appeals!P$3:U60,appeals!A$3:A60=A3)"),7)</f>
        <v>7</v>
      </c>
      <c r="G3" s="8">
        <f ca="1">IFERROR(__xludf.DUMMYFUNCTION("""COMPUTED_VALUE"""),7)</f>
        <v>7</v>
      </c>
      <c r="H3" s="8">
        <f ca="1">IFERROR(__xludf.DUMMYFUNCTION("""COMPUTED_VALUE"""),3)</f>
        <v>3</v>
      </c>
      <c r="I3" s="8">
        <f ca="1">IFERROR(__xludf.DUMMYFUNCTION("""COMPUTED_VALUE"""),7)</f>
        <v>7</v>
      </c>
      <c r="J3" s="8">
        <f ca="1">IFERROR(__xludf.DUMMYFUNCTION("""COMPUTED_VALUE"""),7)</f>
        <v>7</v>
      </c>
      <c r="K3" s="7">
        <f ca="1">IFERROR(__xludf.DUMMYFUNCTION("""COMPUTED_VALUE"""),7)</f>
        <v>7</v>
      </c>
      <c r="L3" s="5">
        <v>38</v>
      </c>
      <c r="M3" s="9" t="s">
        <v>7</v>
      </c>
      <c r="N3" s="10"/>
      <c r="O3" s="10"/>
      <c r="P3" s="10"/>
      <c r="Q3" s="10"/>
      <c r="R3" s="10"/>
      <c r="S3" s="10"/>
      <c r="T3" s="10"/>
      <c r="U3" s="10"/>
    </row>
    <row r="4" spans="1:21" ht="15">
      <c r="A4" s="4">
        <v>276</v>
      </c>
      <c r="B4" s="9" t="s">
        <v>9</v>
      </c>
      <c r="C4" s="9" t="s">
        <v>10</v>
      </c>
      <c r="D4" s="6">
        <v>17</v>
      </c>
      <c r="E4" s="7">
        <v>21</v>
      </c>
      <c r="F4" s="6">
        <f ca="1">IFERROR(__xludf.DUMMYFUNCTION("filter(appeals!P$3:U60,appeals!A$3:A60=A4)"),7)</f>
        <v>7</v>
      </c>
      <c r="G4" s="8">
        <f ca="1">IFERROR(__xludf.DUMMYFUNCTION("""COMPUTED_VALUE"""),7)</f>
        <v>7</v>
      </c>
      <c r="H4" s="8">
        <f ca="1">IFERROR(__xludf.DUMMYFUNCTION("""COMPUTED_VALUE"""),3)</f>
        <v>3</v>
      </c>
      <c r="I4" s="8">
        <f ca="1">IFERROR(__xludf.DUMMYFUNCTION("""COMPUTED_VALUE"""),7)</f>
        <v>7</v>
      </c>
      <c r="J4" s="8">
        <f ca="1">IFERROR(__xludf.DUMMYFUNCTION("""COMPUTED_VALUE"""),7)</f>
        <v>7</v>
      </c>
      <c r="K4" s="7">
        <f ca="1">IFERROR(__xludf.DUMMYFUNCTION("""COMPUTED_VALUE"""),7)</f>
        <v>7</v>
      </c>
      <c r="L4" s="5">
        <v>38</v>
      </c>
      <c r="M4" s="9" t="s">
        <v>7</v>
      </c>
      <c r="N4" s="10"/>
      <c r="O4" s="10"/>
      <c r="P4" s="10"/>
      <c r="Q4" s="10"/>
      <c r="R4" s="10"/>
      <c r="S4" s="10"/>
      <c r="T4" s="10"/>
      <c r="U4" s="10"/>
    </row>
    <row r="5" spans="1:21" ht="15">
      <c r="A5" s="4">
        <v>257</v>
      </c>
      <c r="B5" s="9" t="s">
        <v>11</v>
      </c>
      <c r="C5" s="9" t="s">
        <v>12</v>
      </c>
      <c r="D5" s="6">
        <v>16</v>
      </c>
      <c r="E5" s="7">
        <v>21</v>
      </c>
      <c r="F5" s="6">
        <f ca="1">IFERROR(__xludf.DUMMYFUNCTION("filter(appeals!P$3:U60,appeals!A$3:A60=A5)"),7)</f>
        <v>7</v>
      </c>
      <c r="G5" s="8">
        <f ca="1">IFERROR(__xludf.DUMMYFUNCTION("""COMPUTED_VALUE"""),7)</f>
        <v>7</v>
      </c>
      <c r="H5" s="8">
        <f ca="1">IFERROR(__xludf.DUMMYFUNCTION("""COMPUTED_VALUE"""),2)</f>
        <v>2</v>
      </c>
      <c r="I5" s="8">
        <f ca="1">IFERROR(__xludf.DUMMYFUNCTION("""COMPUTED_VALUE"""),7)</f>
        <v>7</v>
      </c>
      <c r="J5" s="8">
        <f ca="1">IFERROR(__xludf.DUMMYFUNCTION("""COMPUTED_VALUE"""),7)</f>
        <v>7</v>
      </c>
      <c r="K5" s="7">
        <f ca="1">IFERROR(__xludf.DUMMYFUNCTION("""COMPUTED_VALUE"""),7)</f>
        <v>7</v>
      </c>
      <c r="L5" s="5">
        <v>37</v>
      </c>
      <c r="M5" s="9" t="s">
        <v>7</v>
      </c>
      <c r="N5" s="10"/>
      <c r="O5" s="10"/>
      <c r="P5" s="10"/>
      <c r="Q5" s="10"/>
      <c r="R5" s="10"/>
      <c r="S5" s="10"/>
      <c r="T5" s="10"/>
      <c r="U5" s="10"/>
    </row>
    <row r="6" spans="1:21" ht="15">
      <c r="A6" s="4">
        <v>352</v>
      </c>
      <c r="B6" s="9" t="s">
        <v>94</v>
      </c>
      <c r="C6" s="9" t="s">
        <v>13</v>
      </c>
      <c r="D6" s="6">
        <v>21</v>
      </c>
      <c r="E6" s="7">
        <v>16</v>
      </c>
      <c r="F6" s="6">
        <f ca="1">IFERROR(__xludf.DUMMYFUNCTION("filter(appeals!P$3:U60,appeals!A$3:A60=A6)"),7)</f>
        <v>7</v>
      </c>
      <c r="G6" s="8">
        <f ca="1">IFERROR(__xludf.DUMMYFUNCTION("""COMPUTED_VALUE"""),7)</f>
        <v>7</v>
      </c>
      <c r="H6" s="8">
        <f ca="1">IFERROR(__xludf.DUMMYFUNCTION("""COMPUTED_VALUE"""),7)</f>
        <v>7</v>
      </c>
      <c r="I6" s="8">
        <f ca="1">IFERROR(__xludf.DUMMYFUNCTION("""COMPUTED_VALUE"""),7)</f>
        <v>7</v>
      </c>
      <c r="J6" s="8">
        <f ca="1">IFERROR(__xludf.DUMMYFUNCTION("""COMPUTED_VALUE"""),7)</f>
        <v>7</v>
      </c>
      <c r="K6" s="7">
        <f ca="1">IFERROR(__xludf.DUMMYFUNCTION("""COMPUTED_VALUE"""),2)</f>
        <v>2</v>
      </c>
      <c r="L6" s="5">
        <v>37</v>
      </c>
      <c r="M6" s="9" t="s">
        <v>7</v>
      </c>
      <c r="N6" s="10"/>
      <c r="O6" s="10"/>
      <c r="P6" s="10"/>
      <c r="Q6" s="10"/>
      <c r="R6" s="10"/>
      <c r="S6" s="10"/>
      <c r="T6" s="10"/>
      <c r="U6" s="10"/>
    </row>
    <row r="7" spans="1:21" ht="15">
      <c r="A7" s="4">
        <v>334</v>
      </c>
      <c r="B7" s="9" t="s">
        <v>14</v>
      </c>
      <c r="C7" s="9" t="s">
        <v>15</v>
      </c>
      <c r="D7" s="6">
        <v>21</v>
      </c>
      <c r="E7" s="7">
        <v>14</v>
      </c>
      <c r="F7" s="6">
        <f ca="1">IFERROR(__xludf.DUMMYFUNCTION("filter(appeals!P$3:U60,appeals!A$3:A60=A7)"),7)</f>
        <v>7</v>
      </c>
      <c r="G7" s="8">
        <f ca="1">IFERROR(__xludf.DUMMYFUNCTION("""COMPUTED_VALUE"""),7)</f>
        <v>7</v>
      </c>
      <c r="H7" s="8">
        <f ca="1">IFERROR(__xludf.DUMMYFUNCTION("""COMPUTED_VALUE"""),7)</f>
        <v>7</v>
      </c>
      <c r="I7" s="8">
        <f ca="1">IFERROR(__xludf.DUMMYFUNCTION("""COMPUTED_VALUE"""),7)</f>
        <v>7</v>
      </c>
      <c r="J7" s="8">
        <f ca="1">IFERROR(__xludf.DUMMYFUNCTION("""COMPUTED_VALUE"""),7)</f>
        <v>7</v>
      </c>
      <c r="K7" s="7">
        <f ca="1">IFERROR(__xludf.DUMMYFUNCTION("""COMPUTED_VALUE"""),0)</f>
        <v>0</v>
      </c>
      <c r="L7" s="5">
        <v>35</v>
      </c>
      <c r="M7" s="9" t="s">
        <v>16</v>
      </c>
      <c r="N7" s="10"/>
      <c r="O7" s="10"/>
      <c r="P7" s="10"/>
      <c r="Q7" s="10"/>
      <c r="R7" s="10"/>
      <c r="S7" s="10"/>
      <c r="T7" s="10"/>
      <c r="U7" s="10"/>
    </row>
    <row r="8" spans="1:21" ht="15">
      <c r="A8" s="4">
        <v>173</v>
      </c>
      <c r="B8" s="9" t="s">
        <v>88</v>
      </c>
      <c r="C8" s="9" t="s">
        <v>17</v>
      </c>
      <c r="D8" s="6">
        <v>18</v>
      </c>
      <c r="E8" s="7">
        <v>17</v>
      </c>
      <c r="F8" s="6">
        <f ca="1">IFERROR(__xludf.DUMMYFUNCTION("filter(appeals!P$3:U60,appeals!A$3:A60=A8)"),7)</f>
        <v>7</v>
      </c>
      <c r="G8" s="8">
        <f ca="1">IFERROR(__xludf.DUMMYFUNCTION("""COMPUTED_VALUE"""),7)</f>
        <v>7</v>
      </c>
      <c r="H8" s="8">
        <f ca="1">IFERROR(__xludf.DUMMYFUNCTION("""COMPUTED_VALUE"""),4)</f>
        <v>4</v>
      </c>
      <c r="I8" s="8">
        <f ca="1">IFERROR(__xludf.DUMMYFUNCTION("""COMPUTED_VALUE"""),7)</f>
        <v>7</v>
      </c>
      <c r="J8" s="8">
        <f ca="1">IFERROR(__xludf.DUMMYFUNCTION("""COMPUTED_VALUE"""),7)</f>
        <v>7</v>
      </c>
      <c r="K8" s="7">
        <f ca="1">IFERROR(__xludf.DUMMYFUNCTION("""COMPUTED_VALUE"""),3)</f>
        <v>3</v>
      </c>
      <c r="L8" s="5">
        <v>35</v>
      </c>
      <c r="M8" s="9" t="s">
        <v>16</v>
      </c>
      <c r="N8" s="10"/>
      <c r="O8" s="10"/>
      <c r="P8" s="10"/>
      <c r="Q8" s="10"/>
      <c r="R8" s="10"/>
      <c r="S8" s="10"/>
      <c r="T8" s="10"/>
      <c r="U8" s="10"/>
    </row>
    <row r="9" spans="1:21" ht="15">
      <c r="A9" s="4">
        <v>153</v>
      </c>
      <c r="B9" s="9" t="s">
        <v>18</v>
      </c>
      <c r="C9" s="9" t="s">
        <v>19</v>
      </c>
      <c r="D9" s="6">
        <v>21</v>
      </c>
      <c r="E9" s="7">
        <v>14</v>
      </c>
      <c r="F9" s="6">
        <f ca="1">IFERROR(__xludf.DUMMYFUNCTION("filter(appeals!P$3:U60,appeals!A$3:A60=A9)"),7)</f>
        <v>7</v>
      </c>
      <c r="G9" s="8">
        <f ca="1">IFERROR(__xludf.DUMMYFUNCTION("""COMPUTED_VALUE"""),7)</f>
        <v>7</v>
      </c>
      <c r="H9" s="8">
        <f ca="1">IFERROR(__xludf.DUMMYFUNCTION("""COMPUTED_VALUE"""),7)</f>
        <v>7</v>
      </c>
      <c r="I9" s="8">
        <f ca="1">IFERROR(__xludf.DUMMYFUNCTION("""COMPUTED_VALUE"""),7)</f>
        <v>7</v>
      </c>
      <c r="J9" s="8">
        <f ca="1">IFERROR(__xludf.DUMMYFUNCTION("""COMPUTED_VALUE"""),7)</f>
        <v>7</v>
      </c>
      <c r="K9" s="7">
        <f ca="1">IFERROR(__xludf.DUMMYFUNCTION("""COMPUTED_VALUE"""),0)</f>
        <v>0</v>
      </c>
      <c r="L9" s="5">
        <v>35</v>
      </c>
      <c r="M9" s="9" t="s">
        <v>16</v>
      </c>
      <c r="N9" s="10"/>
      <c r="O9" s="10"/>
      <c r="P9" s="10"/>
      <c r="Q9" s="10"/>
      <c r="R9" s="10"/>
      <c r="S9" s="10"/>
      <c r="T9" s="10"/>
      <c r="U9" s="10"/>
    </row>
    <row r="10" spans="1:21" ht="15">
      <c r="A10" s="4">
        <v>154</v>
      </c>
      <c r="B10" s="9" t="s">
        <v>20</v>
      </c>
      <c r="C10" s="9" t="s">
        <v>19</v>
      </c>
      <c r="D10" s="6">
        <v>21</v>
      </c>
      <c r="E10" s="7">
        <v>14</v>
      </c>
      <c r="F10" s="6">
        <f ca="1">IFERROR(__xludf.DUMMYFUNCTION("filter(appeals!P$3:U60,appeals!A$3:A60=A10)"),7)</f>
        <v>7</v>
      </c>
      <c r="G10" s="8">
        <f ca="1">IFERROR(__xludf.DUMMYFUNCTION("""COMPUTED_VALUE"""),7)</f>
        <v>7</v>
      </c>
      <c r="H10" s="8">
        <f ca="1">IFERROR(__xludf.DUMMYFUNCTION("""COMPUTED_VALUE"""),7)</f>
        <v>7</v>
      </c>
      <c r="I10" s="8">
        <f ca="1">IFERROR(__xludf.DUMMYFUNCTION("""COMPUTED_VALUE"""),7)</f>
        <v>7</v>
      </c>
      <c r="J10" s="8">
        <f ca="1">IFERROR(__xludf.DUMMYFUNCTION("""COMPUTED_VALUE"""),7)</f>
        <v>7</v>
      </c>
      <c r="K10" s="7">
        <f ca="1">IFERROR(__xludf.DUMMYFUNCTION("""COMPUTED_VALUE"""),0)</f>
        <v>0</v>
      </c>
      <c r="L10" s="5">
        <v>35</v>
      </c>
      <c r="M10" s="9" t="s">
        <v>16</v>
      </c>
      <c r="N10" s="10"/>
      <c r="O10" s="10"/>
      <c r="P10" s="10"/>
      <c r="Q10" s="10"/>
      <c r="R10" s="10"/>
      <c r="S10" s="10"/>
      <c r="T10" s="10"/>
      <c r="U10" s="10"/>
    </row>
    <row r="11" spans="1:21" ht="15">
      <c r="A11" s="4">
        <v>374</v>
      </c>
      <c r="B11" s="9" t="s">
        <v>21</v>
      </c>
      <c r="C11" s="9" t="s">
        <v>22</v>
      </c>
      <c r="D11" s="6">
        <v>13</v>
      </c>
      <c r="E11" s="7">
        <v>21</v>
      </c>
      <c r="F11" s="6">
        <f ca="1">IFERROR(__xludf.DUMMYFUNCTION("filter(appeals!P$3:U60,appeals!A$3:A60=A11)"),7)</f>
        <v>7</v>
      </c>
      <c r="G11" s="8">
        <f ca="1">IFERROR(__xludf.DUMMYFUNCTION("""COMPUTED_VALUE"""),3)</f>
        <v>3</v>
      </c>
      <c r="H11" s="8">
        <f ca="1">IFERROR(__xludf.DUMMYFUNCTION("""COMPUTED_VALUE"""),3)</f>
        <v>3</v>
      </c>
      <c r="I11" s="8">
        <f ca="1">IFERROR(__xludf.DUMMYFUNCTION("""COMPUTED_VALUE"""),7)</f>
        <v>7</v>
      </c>
      <c r="J11" s="8">
        <f ca="1">IFERROR(__xludf.DUMMYFUNCTION("""COMPUTED_VALUE"""),7)</f>
        <v>7</v>
      </c>
      <c r="K11" s="7">
        <f ca="1">IFERROR(__xludf.DUMMYFUNCTION("""COMPUTED_VALUE"""),7)</f>
        <v>7</v>
      </c>
      <c r="L11" s="5">
        <v>34</v>
      </c>
      <c r="M11" s="9" t="s">
        <v>16</v>
      </c>
      <c r="N11" s="10"/>
      <c r="O11" s="10"/>
      <c r="P11" s="10"/>
      <c r="Q11" s="10"/>
      <c r="R11" s="10"/>
      <c r="S11" s="10"/>
      <c r="T11" s="10"/>
      <c r="U11" s="10"/>
    </row>
    <row r="12" spans="1:21" ht="15">
      <c r="A12" s="4">
        <v>69</v>
      </c>
      <c r="B12" s="9" t="s">
        <v>23</v>
      </c>
      <c r="C12" s="9" t="s">
        <v>24</v>
      </c>
      <c r="D12" s="6">
        <v>21</v>
      </c>
      <c r="E12" s="7">
        <v>11</v>
      </c>
      <c r="F12" s="6">
        <f ca="1">IFERROR(__xludf.DUMMYFUNCTION("filter(appeals!P$3:U60,appeals!A$3:A60=A12)"),7)</f>
        <v>7</v>
      </c>
      <c r="G12" s="8">
        <f ca="1">IFERROR(__xludf.DUMMYFUNCTION("""COMPUTED_VALUE"""),7)</f>
        <v>7</v>
      </c>
      <c r="H12" s="8">
        <f ca="1">IFERROR(__xludf.DUMMYFUNCTION("""COMPUTED_VALUE"""),7)</f>
        <v>7</v>
      </c>
      <c r="I12" s="8">
        <f ca="1">IFERROR(__xludf.DUMMYFUNCTION("""COMPUTED_VALUE"""),7)</f>
        <v>7</v>
      </c>
      <c r="J12" s="8">
        <f ca="1">IFERROR(__xludf.DUMMYFUNCTION("""COMPUTED_VALUE"""),2)</f>
        <v>2</v>
      </c>
      <c r="K12" s="7">
        <f ca="1">IFERROR(__xludf.DUMMYFUNCTION("""COMPUTED_VALUE"""),2)</f>
        <v>2</v>
      </c>
      <c r="L12" s="5">
        <v>32</v>
      </c>
      <c r="M12" s="9" t="s">
        <v>16</v>
      </c>
      <c r="N12" s="10"/>
      <c r="O12" s="10"/>
      <c r="P12" s="10"/>
      <c r="Q12" s="10"/>
      <c r="R12" s="10"/>
      <c r="S12" s="10"/>
      <c r="T12" s="10"/>
      <c r="U12" s="10"/>
    </row>
    <row r="13" spans="1:21" ht="15">
      <c r="A13" s="4">
        <v>206</v>
      </c>
      <c r="B13" s="9" t="s">
        <v>25</v>
      </c>
      <c r="C13" s="9" t="s">
        <v>26</v>
      </c>
      <c r="D13" s="6">
        <v>19</v>
      </c>
      <c r="E13" s="7">
        <v>13</v>
      </c>
      <c r="F13" s="6">
        <f ca="1">IFERROR(__xludf.DUMMYFUNCTION("filter(appeals!P$3:U60,appeals!A$3:A60=A13)"),7)</f>
        <v>7</v>
      </c>
      <c r="G13" s="8">
        <f ca="1">IFERROR(__xludf.DUMMYFUNCTION("""COMPUTED_VALUE"""),7)</f>
        <v>7</v>
      </c>
      <c r="H13" s="8">
        <f ca="1">IFERROR(__xludf.DUMMYFUNCTION("""COMPUTED_VALUE"""),5)</f>
        <v>5</v>
      </c>
      <c r="I13" s="8">
        <f ca="1">IFERROR(__xludf.DUMMYFUNCTION("""COMPUTED_VALUE"""),7)</f>
        <v>7</v>
      </c>
      <c r="J13" s="8">
        <f ca="1">IFERROR(__xludf.DUMMYFUNCTION("""COMPUTED_VALUE"""),6)</f>
        <v>6</v>
      </c>
      <c r="K13" s="7">
        <f ca="1">IFERROR(__xludf.DUMMYFUNCTION("""COMPUTED_VALUE"""),0)</f>
        <v>0</v>
      </c>
      <c r="L13" s="5">
        <v>32</v>
      </c>
      <c r="M13" s="9" t="s">
        <v>16</v>
      </c>
      <c r="N13" s="10"/>
      <c r="O13" s="10"/>
      <c r="P13" s="10"/>
      <c r="Q13" s="10"/>
      <c r="R13" s="10"/>
      <c r="S13" s="10"/>
      <c r="T13" s="10"/>
      <c r="U13" s="10"/>
    </row>
    <row r="14" spans="1:21" ht="15">
      <c r="A14" s="4">
        <v>353</v>
      </c>
      <c r="B14" s="9" t="s">
        <v>27</v>
      </c>
      <c r="C14" s="9" t="s">
        <v>13</v>
      </c>
      <c r="D14" s="6">
        <v>15</v>
      </c>
      <c r="E14" s="7">
        <v>16</v>
      </c>
      <c r="F14" s="6">
        <f ca="1">IFERROR(__xludf.DUMMYFUNCTION("filter(appeals!P$3:U60,appeals!A$3:A60=A14)"),7)</f>
        <v>7</v>
      </c>
      <c r="G14" s="8">
        <f ca="1">IFERROR(__xludf.DUMMYFUNCTION("""COMPUTED_VALUE"""),7)</f>
        <v>7</v>
      </c>
      <c r="H14" s="8">
        <f ca="1">IFERROR(__xludf.DUMMYFUNCTION("""COMPUTED_VALUE"""),1)</f>
        <v>1</v>
      </c>
      <c r="I14" s="8">
        <f ca="1">IFERROR(__xludf.DUMMYFUNCTION("""COMPUTED_VALUE"""),7)</f>
        <v>7</v>
      </c>
      <c r="J14" s="8">
        <f ca="1">IFERROR(__xludf.DUMMYFUNCTION("""COMPUTED_VALUE"""),7)</f>
        <v>7</v>
      </c>
      <c r="K14" s="7">
        <f ca="1">IFERROR(__xludf.DUMMYFUNCTION("""COMPUTED_VALUE"""),2)</f>
        <v>2</v>
      </c>
      <c r="L14" s="5">
        <v>31</v>
      </c>
      <c r="M14" s="9" t="s">
        <v>16</v>
      </c>
      <c r="N14" s="10"/>
      <c r="O14" s="10"/>
      <c r="P14" s="10"/>
      <c r="Q14" s="10"/>
      <c r="R14" s="10"/>
      <c r="S14" s="10"/>
      <c r="T14" s="10"/>
      <c r="U14" s="10"/>
    </row>
    <row r="15" spans="1:21" ht="15">
      <c r="A15" s="4">
        <v>339</v>
      </c>
      <c r="B15" s="9" t="s">
        <v>28</v>
      </c>
      <c r="C15" s="9" t="s">
        <v>15</v>
      </c>
      <c r="D15" s="6">
        <v>21</v>
      </c>
      <c r="E15" s="7">
        <v>9</v>
      </c>
      <c r="F15" s="6">
        <f ca="1">IFERROR(__xludf.DUMMYFUNCTION("filter(appeals!P$3:U60,appeals!A$3:A60=A15)"),7)</f>
        <v>7</v>
      </c>
      <c r="G15" s="8">
        <f ca="1">IFERROR(__xludf.DUMMYFUNCTION("""COMPUTED_VALUE"""),7)</f>
        <v>7</v>
      </c>
      <c r="H15" s="8">
        <f ca="1">IFERROR(__xludf.DUMMYFUNCTION("""COMPUTED_VALUE"""),7)</f>
        <v>7</v>
      </c>
      <c r="I15" s="8">
        <f ca="1">IFERROR(__xludf.DUMMYFUNCTION("""COMPUTED_VALUE"""),7)</f>
        <v>7</v>
      </c>
      <c r="J15" s="8">
        <f ca="1">IFERROR(__xludf.DUMMYFUNCTION("""COMPUTED_VALUE"""),2)</f>
        <v>2</v>
      </c>
      <c r="K15" s="7">
        <f ca="1">IFERROR(__xludf.DUMMYFUNCTION("""COMPUTED_VALUE"""),0)</f>
        <v>0</v>
      </c>
      <c r="L15" s="5">
        <v>30</v>
      </c>
      <c r="M15" s="9" t="s">
        <v>16</v>
      </c>
      <c r="N15" s="10"/>
      <c r="O15" s="10"/>
      <c r="P15" s="10"/>
      <c r="Q15" s="10"/>
      <c r="R15" s="10"/>
      <c r="S15" s="10"/>
      <c r="T15" s="10"/>
      <c r="U15" s="10"/>
    </row>
    <row r="16" spans="1:21" ht="15">
      <c r="A16" s="4">
        <v>142</v>
      </c>
      <c r="B16" s="9" t="s">
        <v>29</v>
      </c>
      <c r="C16" s="9" t="s">
        <v>30</v>
      </c>
      <c r="D16" s="6">
        <v>21</v>
      </c>
      <c r="E16" s="7">
        <v>9</v>
      </c>
      <c r="F16" s="6">
        <f ca="1">IFERROR(__xludf.DUMMYFUNCTION("filter(appeals!P$3:U60,appeals!A$3:A60=A16)"),7)</f>
        <v>7</v>
      </c>
      <c r="G16" s="8">
        <f ca="1">IFERROR(__xludf.DUMMYFUNCTION("""COMPUTED_VALUE"""),7)</f>
        <v>7</v>
      </c>
      <c r="H16" s="8">
        <f ca="1">IFERROR(__xludf.DUMMYFUNCTION("""COMPUTED_VALUE"""),7)</f>
        <v>7</v>
      </c>
      <c r="I16" s="8">
        <f ca="1">IFERROR(__xludf.DUMMYFUNCTION("""COMPUTED_VALUE"""),7)</f>
        <v>7</v>
      </c>
      <c r="J16" s="8">
        <f ca="1">IFERROR(__xludf.DUMMYFUNCTION("""COMPUTED_VALUE"""),2)</f>
        <v>2</v>
      </c>
      <c r="K16" s="7">
        <f ca="1">IFERROR(__xludf.DUMMYFUNCTION("""COMPUTED_VALUE"""),0)</f>
        <v>0</v>
      </c>
      <c r="L16" s="5">
        <v>30</v>
      </c>
      <c r="M16" s="9" t="s">
        <v>16</v>
      </c>
      <c r="N16" s="10"/>
      <c r="O16" s="10"/>
      <c r="P16" s="10"/>
      <c r="Q16" s="10"/>
      <c r="R16" s="10"/>
      <c r="S16" s="10"/>
      <c r="T16" s="10"/>
      <c r="U16" s="10"/>
    </row>
    <row r="17" spans="1:21" ht="15">
      <c r="A17" s="4">
        <v>141</v>
      </c>
      <c r="B17" s="9" t="s">
        <v>31</v>
      </c>
      <c r="C17" s="9" t="s">
        <v>30</v>
      </c>
      <c r="D17" s="6">
        <v>21</v>
      </c>
      <c r="E17" s="7">
        <v>9</v>
      </c>
      <c r="F17" s="6">
        <f ca="1">IFERROR(__xludf.DUMMYFUNCTION("filter(appeals!P$3:U60,appeals!A$3:A60=A17)"),7)</f>
        <v>7</v>
      </c>
      <c r="G17" s="8">
        <f ca="1">IFERROR(__xludf.DUMMYFUNCTION("""COMPUTED_VALUE"""),7)</f>
        <v>7</v>
      </c>
      <c r="H17" s="8">
        <f ca="1">IFERROR(__xludf.DUMMYFUNCTION("""COMPUTED_VALUE"""),7)</f>
        <v>7</v>
      </c>
      <c r="I17" s="8">
        <f ca="1">IFERROR(__xludf.DUMMYFUNCTION("""COMPUTED_VALUE"""),7)</f>
        <v>7</v>
      </c>
      <c r="J17" s="8">
        <f ca="1">IFERROR(__xludf.DUMMYFUNCTION("""COMPUTED_VALUE"""),2)</f>
        <v>2</v>
      </c>
      <c r="K17" s="7">
        <f ca="1">IFERROR(__xludf.DUMMYFUNCTION("""COMPUTED_VALUE"""),0)</f>
        <v>0</v>
      </c>
      <c r="L17" s="5">
        <v>30</v>
      </c>
      <c r="M17" s="9" t="s">
        <v>16</v>
      </c>
      <c r="N17" s="10"/>
      <c r="O17" s="10"/>
      <c r="P17" s="10"/>
      <c r="Q17" s="10"/>
      <c r="R17" s="10"/>
      <c r="S17" s="10"/>
      <c r="T17" s="10"/>
      <c r="U17" s="10"/>
    </row>
    <row r="18" spans="1:21" ht="15">
      <c r="A18" s="4">
        <v>68</v>
      </c>
      <c r="B18" s="9" t="s">
        <v>32</v>
      </c>
      <c r="C18" s="9" t="s">
        <v>24</v>
      </c>
      <c r="D18" s="6">
        <v>15</v>
      </c>
      <c r="E18" s="7">
        <v>14</v>
      </c>
      <c r="F18" s="6">
        <f ca="1">IFERROR(__xludf.DUMMYFUNCTION("filter(appeals!P$3:U60,appeals!A$3:A60=A18)"),7)</f>
        <v>7</v>
      </c>
      <c r="G18" s="8">
        <f ca="1">IFERROR(__xludf.DUMMYFUNCTION("""COMPUTED_VALUE"""),7)</f>
        <v>7</v>
      </c>
      <c r="H18" s="8">
        <f ca="1">IFERROR(__xludf.DUMMYFUNCTION("""COMPUTED_VALUE"""),1)</f>
        <v>1</v>
      </c>
      <c r="I18" s="8">
        <f ca="1">IFERROR(__xludf.DUMMYFUNCTION("""COMPUTED_VALUE"""),7)</f>
        <v>7</v>
      </c>
      <c r="J18" s="8">
        <f ca="1">IFERROR(__xludf.DUMMYFUNCTION("""COMPUTED_VALUE"""),7)</f>
        <v>7</v>
      </c>
      <c r="K18" s="7">
        <f ca="1">IFERROR(__xludf.DUMMYFUNCTION("""COMPUTED_VALUE"""),0)</f>
        <v>0</v>
      </c>
      <c r="L18" s="5">
        <v>29</v>
      </c>
      <c r="M18" s="9" t="s">
        <v>16</v>
      </c>
      <c r="N18" s="10"/>
      <c r="O18" s="10"/>
      <c r="P18" s="10"/>
      <c r="Q18" s="10"/>
      <c r="R18" s="10"/>
      <c r="S18" s="10"/>
      <c r="T18" s="10"/>
      <c r="U18" s="10"/>
    </row>
    <row r="19" spans="1:21" ht="15">
      <c r="A19" s="4">
        <v>239</v>
      </c>
      <c r="B19" s="9" t="s">
        <v>33</v>
      </c>
      <c r="C19" s="9" t="s">
        <v>34</v>
      </c>
      <c r="D19" s="6">
        <v>14</v>
      </c>
      <c r="E19" s="7">
        <v>14</v>
      </c>
      <c r="F19" s="6">
        <f ca="1">IFERROR(__xludf.DUMMYFUNCTION("filter(appeals!P$3:U60,appeals!A$3:A60=A19)"),7)</f>
        <v>7</v>
      </c>
      <c r="G19" s="8">
        <f ca="1">IFERROR(__xludf.DUMMYFUNCTION("""COMPUTED_VALUE"""),7)</f>
        <v>7</v>
      </c>
      <c r="H19" s="8">
        <f ca="1">IFERROR(__xludf.DUMMYFUNCTION("""COMPUTED_VALUE"""),0)</f>
        <v>0</v>
      </c>
      <c r="I19" s="8">
        <f ca="1">IFERROR(__xludf.DUMMYFUNCTION("""COMPUTED_VALUE"""),7)</f>
        <v>7</v>
      </c>
      <c r="J19" s="8">
        <f ca="1">IFERROR(__xludf.DUMMYFUNCTION("""COMPUTED_VALUE"""),0)</f>
        <v>0</v>
      </c>
      <c r="K19" s="7">
        <f ca="1">IFERROR(__xludf.DUMMYFUNCTION("""COMPUTED_VALUE"""),7)</f>
        <v>7</v>
      </c>
      <c r="L19" s="5">
        <v>28</v>
      </c>
      <c r="M19" s="9" t="s">
        <v>35</v>
      </c>
      <c r="N19" s="10"/>
      <c r="O19" s="10"/>
      <c r="P19" s="10"/>
      <c r="Q19" s="10"/>
      <c r="R19" s="10"/>
      <c r="S19" s="10"/>
      <c r="T19" s="10"/>
      <c r="U19" s="10"/>
    </row>
    <row r="20" spans="1:21" ht="15">
      <c r="A20" s="4">
        <v>240</v>
      </c>
      <c r="B20" s="9" t="s">
        <v>36</v>
      </c>
      <c r="C20" s="9" t="s">
        <v>34</v>
      </c>
      <c r="D20" s="6">
        <v>14</v>
      </c>
      <c r="E20" s="7">
        <v>14</v>
      </c>
      <c r="F20" s="6">
        <f ca="1">IFERROR(__xludf.DUMMYFUNCTION("filter(appeals!P$3:U60,appeals!A$3:A60=A20)"),7)</f>
        <v>7</v>
      </c>
      <c r="G20" s="8">
        <f ca="1">IFERROR(__xludf.DUMMYFUNCTION("""COMPUTED_VALUE"""),7)</f>
        <v>7</v>
      </c>
      <c r="H20" s="8">
        <f ca="1">IFERROR(__xludf.DUMMYFUNCTION("""COMPUTED_VALUE"""),0)</f>
        <v>0</v>
      </c>
      <c r="I20" s="8">
        <f ca="1">IFERROR(__xludf.DUMMYFUNCTION("""COMPUTED_VALUE"""),7)</f>
        <v>7</v>
      </c>
      <c r="J20" s="8">
        <f ca="1">IFERROR(__xludf.DUMMYFUNCTION("""COMPUTED_VALUE"""),0)</f>
        <v>0</v>
      </c>
      <c r="K20" s="7">
        <f ca="1">IFERROR(__xludf.DUMMYFUNCTION("""COMPUTED_VALUE"""),7)</f>
        <v>7</v>
      </c>
      <c r="L20" s="5">
        <v>28</v>
      </c>
      <c r="M20" s="9" t="s">
        <v>35</v>
      </c>
      <c r="N20" s="10"/>
      <c r="O20" s="10"/>
      <c r="P20" s="10"/>
      <c r="Q20" s="10"/>
      <c r="R20" s="10"/>
      <c r="S20" s="10"/>
      <c r="T20" s="10"/>
      <c r="U20" s="10"/>
    </row>
    <row r="21" spans="1:21" ht="15">
      <c r="A21" s="4">
        <v>275</v>
      </c>
      <c r="B21" s="9" t="s">
        <v>37</v>
      </c>
      <c r="C21" s="9" t="s">
        <v>10</v>
      </c>
      <c r="D21" s="6">
        <v>7</v>
      </c>
      <c r="E21" s="7">
        <v>21</v>
      </c>
      <c r="F21" s="6">
        <f ca="1">IFERROR(__xludf.DUMMYFUNCTION("filter(appeals!P$3:U60,appeals!A$3:A60=A21)"),7)</f>
        <v>7</v>
      </c>
      <c r="G21" s="8">
        <f ca="1">IFERROR(__xludf.DUMMYFUNCTION("""COMPUTED_VALUE"""),0)</f>
        <v>0</v>
      </c>
      <c r="H21" s="8">
        <f ca="1">IFERROR(__xludf.DUMMYFUNCTION("""COMPUTED_VALUE"""),0)</f>
        <v>0</v>
      </c>
      <c r="I21" s="8">
        <f ca="1">IFERROR(__xludf.DUMMYFUNCTION("""COMPUTED_VALUE"""),7)</f>
        <v>7</v>
      </c>
      <c r="J21" s="8">
        <f ca="1">IFERROR(__xludf.DUMMYFUNCTION("""COMPUTED_VALUE"""),7)</f>
        <v>7</v>
      </c>
      <c r="K21" s="7">
        <f ca="1">IFERROR(__xludf.DUMMYFUNCTION("""COMPUTED_VALUE"""),7)</f>
        <v>7</v>
      </c>
      <c r="L21" s="5">
        <v>28</v>
      </c>
      <c r="M21" s="9" t="s">
        <v>35</v>
      </c>
      <c r="N21" s="10"/>
      <c r="O21" s="10"/>
      <c r="P21" s="10"/>
      <c r="Q21" s="10"/>
      <c r="R21" s="10"/>
      <c r="S21" s="10"/>
      <c r="T21" s="10"/>
      <c r="U21" s="10"/>
    </row>
    <row r="22" spans="1:21" ht="15">
      <c r="A22" s="4">
        <v>258</v>
      </c>
      <c r="B22" s="9" t="s">
        <v>38</v>
      </c>
      <c r="C22" s="9" t="s">
        <v>12</v>
      </c>
      <c r="D22" s="6">
        <v>21</v>
      </c>
      <c r="E22" s="7">
        <v>7</v>
      </c>
      <c r="F22" s="6">
        <f ca="1">IFERROR(__xludf.DUMMYFUNCTION("filter(appeals!P$3:U60,appeals!A$3:A60=A22)"),7)</f>
        <v>7</v>
      </c>
      <c r="G22" s="8">
        <f ca="1">IFERROR(__xludf.DUMMYFUNCTION("""COMPUTED_VALUE"""),7)</f>
        <v>7</v>
      </c>
      <c r="H22" s="8">
        <f ca="1">IFERROR(__xludf.DUMMYFUNCTION("""COMPUTED_VALUE"""),7)</f>
        <v>7</v>
      </c>
      <c r="I22" s="8">
        <f ca="1">IFERROR(__xludf.DUMMYFUNCTION("""COMPUTED_VALUE"""),7)</f>
        <v>7</v>
      </c>
      <c r="J22" s="8">
        <f ca="1">IFERROR(__xludf.DUMMYFUNCTION("""COMPUTED_VALUE"""),0)</f>
        <v>0</v>
      </c>
      <c r="K22" s="7">
        <f ca="1">IFERROR(__xludf.DUMMYFUNCTION("""COMPUTED_VALUE"""),0)</f>
        <v>0</v>
      </c>
      <c r="L22" s="5">
        <v>28</v>
      </c>
      <c r="M22" s="9" t="s">
        <v>35</v>
      </c>
      <c r="N22" s="10"/>
      <c r="O22" s="10"/>
      <c r="P22" s="10"/>
      <c r="Q22" s="10"/>
      <c r="R22" s="10"/>
      <c r="S22" s="10"/>
      <c r="T22" s="10"/>
      <c r="U22" s="10"/>
    </row>
    <row r="23" spans="1:21" ht="15">
      <c r="A23" s="4">
        <v>174</v>
      </c>
      <c r="B23" s="9" t="s">
        <v>39</v>
      </c>
      <c r="C23" s="9" t="s">
        <v>17</v>
      </c>
      <c r="D23" s="6">
        <v>14</v>
      </c>
      <c r="E23" s="7">
        <v>14</v>
      </c>
      <c r="F23" s="6">
        <f ca="1">IFERROR(__xludf.DUMMYFUNCTION("filter(appeals!P$3:U60,appeals!A$3:A60=A23)"),7)</f>
        <v>7</v>
      </c>
      <c r="G23" s="8">
        <f ca="1">IFERROR(__xludf.DUMMYFUNCTION("""COMPUTED_VALUE"""),7)</f>
        <v>7</v>
      </c>
      <c r="H23" s="8">
        <f ca="1">IFERROR(__xludf.DUMMYFUNCTION("""COMPUTED_VALUE"""),0)</f>
        <v>0</v>
      </c>
      <c r="I23" s="8">
        <f ca="1">IFERROR(__xludf.DUMMYFUNCTION("""COMPUTED_VALUE"""),7)</f>
        <v>7</v>
      </c>
      <c r="J23" s="8">
        <f ca="1">IFERROR(__xludf.DUMMYFUNCTION("""COMPUTED_VALUE"""),7)</f>
        <v>7</v>
      </c>
      <c r="K23" s="7">
        <f ca="1">IFERROR(__xludf.DUMMYFUNCTION("""COMPUTED_VALUE"""),0)</f>
        <v>0</v>
      </c>
      <c r="L23" s="5">
        <v>28</v>
      </c>
      <c r="M23" s="9" t="s">
        <v>35</v>
      </c>
      <c r="N23" s="10"/>
      <c r="O23" s="10"/>
      <c r="P23" s="10"/>
      <c r="Q23" s="10"/>
      <c r="R23" s="10"/>
      <c r="S23" s="10"/>
      <c r="T23" s="10"/>
      <c r="U23" s="10"/>
    </row>
    <row r="24" spans="1:21" ht="15">
      <c r="A24" s="4">
        <v>89</v>
      </c>
      <c r="B24" s="9" t="s">
        <v>40</v>
      </c>
      <c r="C24" s="9" t="s">
        <v>41</v>
      </c>
      <c r="D24" s="6">
        <v>14</v>
      </c>
      <c r="E24" s="7">
        <v>14</v>
      </c>
      <c r="F24" s="6">
        <f ca="1">IFERROR(__xludf.DUMMYFUNCTION("filter(appeals!P$3:U60,appeals!A$3:A60=A24)"),7)</f>
        <v>7</v>
      </c>
      <c r="G24" s="8">
        <f ca="1">IFERROR(__xludf.DUMMYFUNCTION("""COMPUTED_VALUE"""),7)</f>
        <v>7</v>
      </c>
      <c r="H24" s="8">
        <f ca="1">IFERROR(__xludf.DUMMYFUNCTION("""COMPUTED_VALUE"""),0)</f>
        <v>0</v>
      </c>
      <c r="I24" s="8">
        <f ca="1">IFERROR(__xludf.DUMMYFUNCTION("""COMPUTED_VALUE"""),7)</f>
        <v>7</v>
      </c>
      <c r="J24" s="8">
        <f ca="1">IFERROR(__xludf.DUMMYFUNCTION("""COMPUTED_VALUE"""),7)</f>
        <v>7</v>
      </c>
      <c r="K24" s="7">
        <f ca="1">IFERROR(__xludf.DUMMYFUNCTION("""COMPUTED_VALUE"""),0)</f>
        <v>0</v>
      </c>
      <c r="L24" s="5">
        <v>28</v>
      </c>
      <c r="M24" s="9" t="s">
        <v>35</v>
      </c>
      <c r="N24" s="10"/>
      <c r="O24" s="10"/>
      <c r="P24" s="10"/>
      <c r="Q24" s="10"/>
      <c r="R24" s="10"/>
      <c r="S24" s="10"/>
      <c r="T24" s="10"/>
      <c r="U24" s="10"/>
    </row>
    <row r="25" spans="1:21" ht="15">
      <c r="A25" s="4">
        <v>207</v>
      </c>
      <c r="B25" s="9" t="s">
        <v>89</v>
      </c>
      <c r="C25" s="9" t="s">
        <v>26</v>
      </c>
      <c r="D25" s="6">
        <v>16</v>
      </c>
      <c r="E25" s="7">
        <v>12</v>
      </c>
      <c r="F25" s="6">
        <f ca="1">IFERROR(__xludf.DUMMYFUNCTION("filter(appeals!P$3:U60,appeals!A$3:A60=A25)"),7)</f>
        <v>7</v>
      </c>
      <c r="G25" s="8">
        <f ca="1">IFERROR(__xludf.DUMMYFUNCTION("""COMPUTED_VALUE"""),7)</f>
        <v>7</v>
      </c>
      <c r="H25" s="8">
        <f ca="1">IFERROR(__xludf.DUMMYFUNCTION("""COMPUTED_VALUE"""),2)</f>
        <v>2</v>
      </c>
      <c r="I25" s="8">
        <f ca="1">IFERROR(__xludf.DUMMYFUNCTION("""COMPUTED_VALUE"""),7)</f>
        <v>7</v>
      </c>
      <c r="J25" s="8">
        <f ca="1">IFERROR(__xludf.DUMMYFUNCTION("""COMPUTED_VALUE"""),5)</f>
        <v>5</v>
      </c>
      <c r="K25" s="7">
        <f ca="1">IFERROR(__xludf.DUMMYFUNCTION("""COMPUTED_VALUE"""),0)</f>
        <v>0</v>
      </c>
      <c r="L25" s="5">
        <v>28</v>
      </c>
      <c r="M25" s="9" t="s">
        <v>35</v>
      </c>
      <c r="N25" s="10"/>
      <c r="O25" s="10"/>
      <c r="P25" s="10"/>
      <c r="Q25" s="10"/>
      <c r="R25" s="10"/>
      <c r="S25" s="10"/>
      <c r="T25" s="10"/>
      <c r="U25" s="10"/>
    </row>
    <row r="26" spans="1:21" ht="15">
      <c r="A26" s="4">
        <v>188</v>
      </c>
      <c r="B26" s="9" t="s">
        <v>90</v>
      </c>
      <c r="C26" s="9" t="s">
        <v>8</v>
      </c>
      <c r="D26" s="6">
        <v>13</v>
      </c>
      <c r="E26" s="7">
        <v>14</v>
      </c>
      <c r="F26" s="6">
        <f ca="1">IFERROR(__xludf.DUMMYFUNCTION("filter(appeals!P$3:U60,appeals!A$3:A60=A26)"),7)</f>
        <v>7</v>
      </c>
      <c r="G26" s="8">
        <f ca="1">IFERROR(__xludf.DUMMYFUNCTION("""COMPUTED_VALUE"""),6)</f>
        <v>6</v>
      </c>
      <c r="H26" s="8">
        <f ca="1">IFERROR(__xludf.DUMMYFUNCTION("""COMPUTED_VALUE"""),0)</f>
        <v>0</v>
      </c>
      <c r="I26" s="8">
        <f ca="1">IFERROR(__xludf.DUMMYFUNCTION("""COMPUTED_VALUE"""),7)</f>
        <v>7</v>
      </c>
      <c r="J26" s="8">
        <f ca="1">IFERROR(__xludf.DUMMYFUNCTION("""COMPUTED_VALUE"""),7)</f>
        <v>7</v>
      </c>
      <c r="K26" s="7">
        <f ca="1">IFERROR(__xludf.DUMMYFUNCTION("""COMPUTED_VALUE"""),0)</f>
        <v>0</v>
      </c>
      <c r="L26" s="5">
        <v>27</v>
      </c>
      <c r="M26" s="9" t="s">
        <v>35</v>
      </c>
      <c r="N26" s="10"/>
      <c r="O26" s="10"/>
      <c r="P26" s="10"/>
      <c r="Q26" s="10"/>
      <c r="R26" s="10"/>
      <c r="S26" s="10"/>
      <c r="T26" s="10"/>
      <c r="U26" s="10"/>
    </row>
    <row r="27" spans="1:21" ht="15">
      <c r="A27" s="4">
        <v>27</v>
      </c>
      <c r="B27" s="9" t="s">
        <v>42</v>
      </c>
      <c r="C27" s="9" t="s">
        <v>43</v>
      </c>
      <c r="D27" s="6">
        <v>13</v>
      </c>
      <c r="E27" s="7">
        <v>14</v>
      </c>
      <c r="F27" s="6">
        <f ca="1">IFERROR(__xludf.DUMMYFUNCTION("filter(appeals!P$3:U60,appeals!A$3:A60=A27)"),7)</f>
        <v>7</v>
      </c>
      <c r="G27" s="8">
        <f ca="1">IFERROR(__xludf.DUMMYFUNCTION("""COMPUTED_VALUE"""),6)</f>
        <v>6</v>
      </c>
      <c r="H27" s="8">
        <f ca="1">IFERROR(__xludf.DUMMYFUNCTION("""COMPUTED_VALUE"""),0)</f>
        <v>0</v>
      </c>
      <c r="I27" s="8">
        <f ca="1">IFERROR(__xludf.DUMMYFUNCTION("""COMPUTED_VALUE"""),7)</f>
        <v>7</v>
      </c>
      <c r="J27" s="8">
        <f ca="1">IFERROR(__xludf.DUMMYFUNCTION("""COMPUTED_VALUE"""),7)</f>
        <v>7</v>
      </c>
      <c r="K27" s="7">
        <f ca="1">IFERROR(__xludf.DUMMYFUNCTION("""COMPUTED_VALUE"""),0)</f>
        <v>0</v>
      </c>
      <c r="L27" s="5">
        <v>27</v>
      </c>
      <c r="M27" s="9" t="s">
        <v>35</v>
      </c>
      <c r="N27" s="10"/>
      <c r="O27" s="10"/>
      <c r="P27" s="10"/>
      <c r="Q27" s="10"/>
      <c r="R27" s="10"/>
      <c r="S27" s="10"/>
      <c r="T27" s="10"/>
      <c r="U27" s="10"/>
    </row>
    <row r="28" spans="1:21" ht="15">
      <c r="A28" s="4">
        <v>391</v>
      </c>
      <c r="B28" s="9" t="s">
        <v>44</v>
      </c>
      <c r="C28" s="9" t="s">
        <v>45</v>
      </c>
      <c r="D28" s="6">
        <v>15</v>
      </c>
      <c r="E28" s="7">
        <v>9</v>
      </c>
      <c r="F28" s="6">
        <f ca="1">IFERROR(__xludf.DUMMYFUNCTION("filter(appeals!P$3:U60,appeals!A$3:A60=A28)"),7)</f>
        <v>7</v>
      </c>
      <c r="G28" s="8">
        <f ca="1">IFERROR(__xludf.DUMMYFUNCTION("""COMPUTED_VALUE"""),5)</f>
        <v>5</v>
      </c>
      <c r="H28" s="8">
        <f ca="1">IFERROR(__xludf.DUMMYFUNCTION("""COMPUTED_VALUE"""),3)</f>
        <v>3</v>
      </c>
      <c r="I28" s="8">
        <f ca="1">IFERROR(__xludf.DUMMYFUNCTION("""COMPUTED_VALUE"""),7)</f>
        <v>7</v>
      </c>
      <c r="J28" s="8">
        <f ca="1">IFERROR(__xludf.DUMMYFUNCTION("""COMPUTED_VALUE"""),2)</f>
        <v>2</v>
      </c>
      <c r="K28" s="7">
        <f ca="1">IFERROR(__xludf.DUMMYFUNCTION("""COMPUTED_VALUE"""),0)</f>
        <v>0</v>
      </c>
      <c r="L28" s="5">
        <v>24</v>
      </c>
      <c r="M28" s="9" t="s">
        <v>35</v>
      </c>
      <c r="N28" s="10"/>
      <c r="O28" s="10"/>
      <c r="P28" s="10"/>
      <c r="Q28" s="10"/>
      <c r="R28" s="10"/>
      <c r="S28" s="10"/>
      <c r="T28" s="10"/>
      <c r="U28" s="10"/>
    </row>
    <row r="29" spans="1:21" ht="15">
      <c r="A29" s="4">
        <v>435</v>
      </c>
      <c r="B29" s="9" t="s">
        <v>91</v>
      </c>
      <c r="C29" s="9" t="s">
        <v>6</v>
      </c>
      <c r="D29" s="6">
        <v>14</v>
      </c>
      <c r="E29" s="7">
        <v>9</v>
      </c>
      <c r="F29" s="6">
        <f ca="1">IFERROR(__xludf.DUMMYFUNCTION("filter(appeals!P$3:U60,appeals!A$3:A60=A29)"),7)</f>
        <v>7</v>
      </c>
      <c r="G29" s="8">
        <f ca="1">IFERROR(__xludf.DUMMYFUNCTION("""COMPUTED_VALUE"""),7)</f>
        <v>7</v>
      </c>
      <c r="H29" s="8">
        <f ca="1">IFERROR(__xludf.DUMMYFUNCTION("""COMPUTED_VALUE"""),0)</f>
        <v>0</v>
      </c>
      <c r="I29" s="8">
        <f ca="1">IFERROR(__xludf.DUMMYFUNCTION("""COMPUTED_VALUE"""),7)</f>
        <v>7</v>
      </c>
      <c r="J29" s="8">
        <f ca="1">IFERROR(__xludf.DUMMYFUNCTION("""COMPUTED_VALUE"""),2)</f>
        <v>2</v>
      </c>
      <c r="K29" s="7">
        <f ca="1">IFERROR(__xludf.DUMMYFUNCTION("""COMPUTED_VALUE"""),0)</f>
        <v>0</v>
      </c>
      <c r="L29" s="5">
        <v>23</v>
      </c>
      <c r="M29" s="9" t="s">
        <v>35</v>
      </c>
      <c r="N29" s="10"/>
      <c r="O29" s="10"/>
      <c r="P29" s="10"/>
      <c r="Q29" s="10"/>
      <c r="R29" s="10"/>
      <c r="S29" s="10"/>
      <c r="T29" s="10"/>
      <c r="U29" s="10"/>
    </row>
    <row r="30" spans="1:21" ht="15">
      <c r="A30" s="4">
        <v>390</v>
      </c>
      <c r="B30" s="9" t="s">
        <v>46</v>
      </c>
      <c r="C30" s="9" t="s">
        <v>45</v>
      </c>
      <c r="D30" s="6">
        <v>14</v>
      </c>
      <c r="E30" s="7">
        <v>9</v>
      </c>
      <c r="F30" s="6">
        <f ca="1">IFERROR(__xludf.DUMMYFUNCTION("filter(appeals!P$3:U60,appeals!A$3:A60=A30)"),7)</f>
        <v>7</v>
      </c>
      <c r="G30" s="8">
        <f ca="1">IFERROR(__xludf.DUMMYFUNCTION("""COMPUTED_VALUE"""),7)</f>
        <v>7</v>
      </c>
      <c r="H30" s="8">
        <f ca="1">IFERROR(__xludf.DUMMYFUNCTION("""COMPUTED_VALUE"""),0)</f>
        <v>0</v>
      </c>
      <c r="I30" s="8">
        <f ca="1">IFERROR(__xludf.DUMMYFUNCTION("""COMPUTED_VALUE"""),7)</f>
        <v>7</v>
      </c>
      <c r="J30" s="8">
        <f ca="1">IFERROR(__xludf.DUMMYFUNCTION("""COMPUTED_VALUE"""),2)</f>
        <v>2</v>
      </c>
      <c r="K30" s="7">
        <f ca="1">IFERROR(__xludf.DUMMYFUNCTION("""COMPUTED_VALUE"""),0)</f>
        <v>0</v>
      </c>
      <c r="L30" s="5">
        <v>23</v>
      </c>
      <c r="M30" s="9" t="s">
        <v>35</v>
      </c>
      <c r="N30" s="10"/>
      <c r="O30" s="10"/>
      <c r="P30" s="10"/>
      <c r="Q30" s="10"/>
      <c r="R30" s="10"/>
      <c r="S30" s="10"/>
      <c r="T30" s="10"/>
      <c r="U30" s="10"/>
    </row>
    <row r="31" spans="1:21" ht="15">
      <c r="A31" s="4">
        <v>58</v>
      </c>
      <c r="B31" s="9" t="s">
        <v>47</v>
      </c>
      <c r="C31" s="9" t="s">
        <v>48</v>
      </c>
      <c r="D31" s="6">
        <v>14</v>
      </c>
      <c r="E31" s="7">
        <v>9</v>
      </c>
      <c r="F31" s="6">
        <f ca="1">IFERROR(__xludf.DUMMYFUNCTION("filter(appeals!P$3:U60,appeals!A$3:A60=A31)"),7)</f>
        <v>7</v>
      </c>
      <c r="G31" s="8">
        <f ca="1">IFERROR(__xludf.DUMMYFUNCTION("""COMPUTED_VALUE"""),7)</f>
        <v>7</v>
      </c>
      <c r="H31" s="8">
        <f ca="1">IFERROR(__xludf.DUMMYFUNCTION("""COMPUTED_VALUE"""),0)</f>
        <v>0</v>
      </c>
      <c r="I31" s="8">
        <f ca="1">IFERROR(__xludf.DUMMYFUNCTION("""COMPUTED_VALUE"""),7)</f>
        <v>7</v>
      </c>
      <c r="J31" s="8">
        <f ca="1">IFERROR(__xludf.DUMMYFUNCTION("""COMPUTED_VALUE"""),2)</f>
        <v>2</v>
      </c>
      <c r="K31" s="7">
        <f ca="1">IFERROR(__xludf.DUMMYFUNCTION("""COMPUTED_VALUE"""),0)</f>
        <v>0</v>
      </c>
      <c r="L31" s="5">
        <v>23</v>
      </c>
      <c r="M31" s="9" t="s">
        <v>35</v>
      </c>
      <c r="N31" s="10"/>
      <c r="O31" s="10"/>
      <c r="P31" s="10"/>
      <c r="Q31" s="10"/>
      <c r="R31" s="10"/>
      <c r="S31" s="10"/>
      <c r="T31" s="10"/>
      <c r="U31" s="10"/>
    </row>
    <row r="32" spans="1:21" ht="15">
      <c r="A32" s="4">
        <v>28</v>
      </c>
      <c r="B32" s="9" t="s">
        <v>49</v>
      </c>
      <c r="C32" s="9" t="s">
        <v>43</v>
      </c>
      <c r="D32" s="6">
        <v>14</v>
      </c>
      <c r="E32" s="7">
        <v>9</v>
      </c>
      <c r="F32" s="6">
        <f ca="1">IFERROR(__xludf.DUMMYFUNCTION("filter(appeals!P$3:U60,appeals!A$3:A60=A32)"),7)</f>
        <v>7</v>
      </c>
      <c r="G32" s="8">
        <f ca="1">IFERROR(__xludf.DUMMYFUNCTION("""COMPUTED_VALUE"""),7)</f>
        <v>7</v>
      </c>
      <c r="H32" s="8">
        <f ca="1">IFERROR(__xludf.DUMMYFUNCTION("""COMPUTED_VALUE"""),0)</f>
        <v>0</v>
      </c>
      <c r="I32" s="8">
        <f ca="1">IFERROR(__xludf.DUMMYFUNCTION("""COMPUTED_VALUE"""),7)</f>
        <v>7</v>
      </c>
      <c r="J32" s="8">
        <f ca="1">IFERROR(__xludf.DUMMYFUNCTION("""COMPUTED_VALUE"""),2)</f>
        <v>2</v>
      </c>
      <c r="K32" s="7">
        <f ca="1">IFERROR(__xludf.DUMMYFUNCTION("""COMPUTED_VALUE"""),0)</f>
        <v>0</v>
      </c>
      <c r="L32" s="5">
        <v>23</v>
      </c>
      <c r="M32" s="9" t="s">
        <v>35</v>
      </c>
      <c r="N32" s="10"/>
      <c r="O32" s="10"/>
      <c r="P32" s="10"/>
      <c r="Q32" s="10"/>
      <c r="R32" s="10"/>
      <c r="S32" s="10"/>
      <c r="T32" s="10"/>
      <c r="U32" s="10"/>
    </row>
    <row r="33" spans="1:21" ht="15">
      <c r="A33" s="4">
        <v>281</v>
      </c>
      <c r="B33" s="9" t="s">
        <v>92</v>
      </c>
      <c r="C33" s="9" t="s">
        <v>50</v>
      </c>
      <c r="D33" s="6">
        <v>7</v>
      </c>
      <c r="E33" s="7">
        <v>16</v>
      </c>
      <c r="F33" s="6">
        <f ca="1">IFERROR(__xludf.DUMMYFUNCTION("filter(appeals!P$3:U60,appeals!A$3:A60=A33)"),7)</f>
        <v>7</v>
      </c>
      <c r="G33" s="8">
        <f ca="1">IFERROR(__xludf.DUMMYFUNCTION("""COMPUTED_VALUE"""),0)</f>
        <v>0</v>
      </c>
      <c r="H33" s="8">
        <f ca="1">IFERROR(__xludf.DUMMYFUNCTION("""COMPUTED_VALUE"""),0)</f>
        <v>0</v>
      </c>
      <c r="I33" s="8">
        <f ca="1">IFERROR(__xludf.DUMMYFUNCTION("""COMPUTED_VALUE"""),7)</f>
        <v>7</v>
      </c>
      <c r="J33" s="8">
        <f ca="1">IFERROR(__xludf.DUMMYFUNCTION("""COMPUTED_VALUE"""),7)</f>
        <v>7</v>
      </c>
      <c r="K33" s="7">
        <f ca="1">IFERROR(__xludf.DUMMYFUNCTION("""COMPUTED_VALUE"""),2)</f>
        <v>2</v>
      </c>
      <c r="L33" s="5">
        <v>23</v>
      </c>
      <c r="M33" s="9" t="s">
        <v>35</v>
      </c>
      <c r="N33" s="10"/>
      <c r="O33" s="10"/>
      <c r="P33" s="10"/>
      <c r="Q33" s="10"/>
      <c r="R33" s="10"/>
      <c r="S33" s="10"/>
      <c r="T33" s="10"/>
      <c r="U33" s="10"/>
    </row>
    <row r="34" spans="1:21" ht="15">
      <c r="A34" s="4">
        <v>230</v>
      </c>
      <c r="B34" s="9" t="s">
        <v>51</v>
      </c>
      <c r="C34" s="9" t="s">
        <v>52</v>
      </c>
      <c r="D34" s="6">
        <v>14</v>
      </c>
      <c r="E34" s="7">
        <v>9</v>
      </c>
      <c r="F34" s="6">
        <f ca="1">IFERROR(__xludf.DUMMYFUNCTION("filter(appeals!P$3:U60,appeals!A$3:A60=A34)"),7)</f>
        <v>7</v>
      </c>
      <c r="G34" s="8">
        <f ca="1">IFERROR(__xludf.DUMMYFUNCTION("""COMPUTED_VALUE"""),7)</f>
        <v>7</v>
      </c>
      <c r="H34" s="8">
        <f ca="1">IFERROR(__xludf.DUMMYFUNCTION("""COMPUTED_VALUE"""),0)</f>
        <v>0</v>
      </c>
      <c r="I34" s="8">
        <f ca="1">IFERROR(__xludf.DUMMYFUNCTION("""COMPUTED_VALUE"""),7)</f>
        <v>7</v>
      </c>
      <c r="J34" s="8">
        <f ca="1">IFERROR(__xludf.DUMMYFUNCTION("""COMPUTED_VALUE"""),2)</f>
        <v>2</v>
      </c>
      <c r="K34" s="7">
        <f ca="1">IFERROR(__xludf.DUMMYFUNCTION("""COMPUTED_VALUE"""),0)</f>
        <v>0</v>
      </c>
      <c r="L34" s="5">
        <v>23</v>
      </c>
      <c r="M34" s="9" t="s">
        <v>35</v>
      </c>
      <c r="N34" s="10"/>
      <c r="O34" s="10"/>
      <c r="P34" s="10"/>
      <c r="Q34" s="10"/>
      <c r="R34" s="10"/>
      <c r="S34" s="10"/>
      <c r="T34" s="10"/>
      <c r="U34" s="10"/>
    </row>
    <row r="35" spans="1:21" ht="15">
      <c r="A35" s="4">
        <v>229</v>
      </c>
      <c r="B35" s="9" t="s">
        <v>53</v>
      </c>
      <c r="C35" s="9" t="s">
        <v>52</v>
      </c>
      <c r="D35" s="6">
        <v>14</v>
      </c>
      <c r="E35" s="7">
        <v>9</v>
      </c>
      <c r="F35" s="6">
        <f ca="1">IFERROR(__xludf.DUMMYFUNCTION("filter(appeals!P$3:U60,appeals!A$3:A60=A35)"),7)</f>
        <v>7</v>
      </c>
      <c r="G35" s="8">
        <f ca="1">IFERROR(__xludf.DUMMYFUNCTION("""COMPUTED_VALUE"""),7)</f>
        <v>7</v>
      </c>
      <c r="H35" s="8">
        <f ca="1">IFERROR(__xludf.DUMMYFUNCTION("""COMPUTED_VALUE"""),0)</f>
        <v>0</v>
      </c>
      <c r="I35" s="8">
        <f ca="1">IFERROR(__xludf.DUMMYFUNCTION("""COMPUTED_VALUE"""),7)</f>
        <v>7</v>
      </c>
      <c r="J35" s="8">
        <f ca="1">IFERROR(__xludf.DUMMYFUNCTION("""COMPUTED_VALUE"""),2)</f>
        <v>2</v>
      </c>
      <c r="K35" s="7">
        <f ca="1">IFERROR(__xludf.DUMMYFUNCTION("""COMPUTED_VALUE"""),0)</f>
        <v>0</v>
      </c>
      <c r="L35" s="5">
        <v>23</v>
      </c>
      <c r="M35" s="9" t="s">
        <v>35</v>
      </c>
      <c r="N35" s="10"/>
      <c r="O35" s="10"/>
      <c r="P35" s="10"/>
      <c r="Q35" s="10"/>
      <c r="R35" s="10"/>
      <c r="S35" s="10"/>
      <c r="T35" s="10"/>
      <c r="U35" s="10"/>
    </row>
    <row r="36" spans="1:21" ht="15">
      <c r="A36" s="4">
        <v>53</v>
      </c>
      <c r="B36" s="9" t="s">
        <v>54</v>
      </c>
      <c r="C36" s="9" t="s">
        <v>48</v>
      </c>
      <c r="D36" s="6">
        <v>14</v>
      </c>
      <c r="E36" s="7">
        <v>7</v>
      </c>
      <c r="F36" s="6">
        <f ca="1">IFERROR(__xludf.DUMMYFUNCTION("filter(appeals!P$3:U60,appeals!A$3:A60=A36)"),7)</f>
        <v>7</v>
      </c>
      <c r="G36" s="8">
        <f ca="1">IFERROR(__xludf.DUMMYFUNCTION("""COMPUTED_VALUE"""),7)</f>
        <v>7</v>
      </c>
      <c r="H36" s="8">
        <f ca="1">IFERROR(__xludf.DUMMYFUNCTION("""COMPUTED_VALUE"""),0)</f>
        <v>0</v>
      </c>
      <c r="I36" s="8">
        <f ca="1">IFERROR(__xludf.DUMMYFUNCTION("""COMPUTED_VALUE"""),7)</f>
        <v>7</v>
      </c>
      <c r="J36" s="8">
        <f ca="1">IFERROR(__xludf.DUMMYFUNCTION("""COMPUTED_VALUE"""),0)</f>
        <v>0</v>
      </c>
      <c r="K36" s="7">
        <f ca="1">IFERROR(__xludf.DUMMYFUNCTION("""COMPUTED_VALUE"""),0)</f>
        <v>0</v>
      </c>
      <c r="L36" s="5">
        <v>21</v>
      </c>
      <c r="M36" s="10"/>
      <c r="N36" s="10"/>
      <c r="O36" s="10"/>
      <c r="P36" s="10"/>
      <c r="Q36" s="10"/>
      <c r="R36" s="10"/>
      <c r="S36" s="10"/>
      <c r="T36" s="10"/>
      <c r="U36" s="10"/>
    </row>
    <row r="37" spans="1:21" ht="15">
      <c r="A37" s="4">
        <v>282</v>
      </c>
      <c r="B37" s="9" t="s">
        <v>93</v>
      </c>
      <c r="C37" s="9" t="s">
        <v>50</v>
      </c>
      <c r="D37" s="6">
        <v>14</v>
      </c>
      <c r="E37" s="7">
        <v>7</v>
      </c>
      <c r="F37" s="6">
        <f ca="1">IFERROR(__xludf.DUMMYFUNCTION("filter(appeals!P$3:U60,appeals!A$3:A60=A37)"),7)</f>
        <v>7</v>
      </c>
      <c r="G37" s="8">
        <f ca="1">IFERROR(__xludf.DUMMYFUNCTION("""COMPUTED_VALUE"""),7)</f>
        <v>7</v>
      </c>
      <c r="H37" s="8">
        <f ca="1">IFERROR(__xludf.DUMMYFUNCTION("""COMPUTED_VALUE"""),0)</f>
        <v>0</v>
      </c>
      <c r="I37" s="8">
        <f ca="1">IFERROR(__xludf.DUMMYFUNCTION("""COMPUTED_VALUE"""),7)</f>
        <v>7</v>
      </c>
      <c r="J37" s="8">
        <f ca="1">IFERROR(__xludf.DUMMYFUNCTION("""COMPUTED_VALUE"""),0)</f>
        <v>0</v>
      </c>
      <c r="K37" s="7">
        <f ca="1">IFERROR(__xludf.DUMMYFUNCTION("""COMPUTED_VALUE"""),0)</f>
        <v>0</v>
      </c>
      <c r="L37" s="5">
        <v>21</v>
      </c>
      <c r="M37" s="10"/>
      <c r="N37" s="10"/>
      <c r="O37" s="10"/>
      <c r="P37" s="10"/>
      <c r="Q37" s="10"/>
      <c r="R37" s="10"/>
      <c r="S37" s="10"/>
      <c r="T37" s="10"/>
      <c r="U37" s="10"/>
    </row>
    <row r="38" spans="1:21" ht="15">
      <c r="A38" s="4">
        <v>46</v>
      </c>
      <c r="B38" s="9" t="s">
        <v>55</v>
      </c>
      <c r="C38" s="9" t="s">
        <v>56</v>
      </c>
      <c r="D38" s="6">
        <v>11</v>
      </c>
      <c r="E38" s="7">
        <v>9</v>
      </c>
      <c r="F38" s="6">
        <f ca="1">IFERROR(__xludf.DUMMYFUNCTION("filter(appeals!P$3:U60,appeals!A$3:A60=A38)"),7)</f>
        <v>7</v>
      </c>
      <c r="G38" s="8">
        <f ca="1">IFERROR(__xludf.DUMMYFUNCTION("""COMPUTED_VALUE"""),4)</f>
        <v>4</v>
      </c>
      <c r="H38" s="8">
        <f ca="1">IFERROR(__xludf.DUMMYFUNCTION("""COMPUTED_VALUE"""),0)</f>
        <v>0</v>
      </c>
      <c r="I38" s="8">
        <f ca="1">IFERROR(__xludf.DUMMYFUNCTION("""COMPUTED_VALUE"""),7)</f>
        <v>7</v>
      </c>
      <c r="J38" s="8">
        <f ca="1">IFERROR(__xludf.DUMMYFUNCTION("""COMPUTED_VALUE"""),2)</f>
        <v>2</v>
      </c>
      <c r="K38" s="7">
        <f ca="1">IFERROR(__xludf.DUMMYFUNCTION("""COMPUTED_VALUE"""),0)</f>
        <v>0</v>
      </c>
      <c r="L38" s="5">
        <v>20</v>
      </c>
      <c r="M38" s="10"/>
      <c r="N38" s="10"/>
      <c r="O38" s="10"/>
      <c r="P38" s="10"/>
      <c r="Q38" s="10"/>
      <c r="R38" s="10"/>
      <c r="S38" s="10"/>
      <c r="T38" s="10"/>
      <c r="U38" s="10"/>
    </row>
    <row r="39" spans="1:21" ht="15">
      <c r="A39" s="4">
        <v>372</v>
      </c>
      <c r="B39" s="9" t="s">
        <v>57</v>
      </c>
      <c r="C39" s="9" t="s">
        <v>58</v>
      </c>
      <c r="D39" s="6">
        <v>10</v>
      </c>
      <c r="E39" s="7">
        <v>9</v>
      </c>
      <c r="F39" s="6">
        <f ca="1">IFERROR(__xludf.DUMMYFUNCTION("filter(appeals!P$3:U60,appeals!A$3:A60=A39)"),7)</f>
        <v>7</v>
      </c>
      <c r="G39" s="8">
        <f ca="1">IFERROR(__xludf.DUMMYFUNCTION("""COMPUTED_VALUE"""),3)</f>
        <v>3</v>
      </c>
      <c r="H39" s="8">
        <f ca="1">IFERROR(__xludf.DUMMYFUNCTION("""COMPUTED_VALUE"""),0)</f>
        <v>0</v>
      </c>
      <c r="I39" s="8">
        <f ca="1">IFERROR(__xludf.DUMMYFUNCTION("""COMPUTED_VALUE"""),7)</f>
        <v>7</v>
      </c>
      <c r="J39" s="8">
        <f ca="1">IFERROR(__xludf.DUMMYFUNCTION("""COMPUTED_VALUE"""),2)</f>
        <v>2</v>
      </c>
      <c r="K39" s="7">
        <f ca="1">IFERROR(__xludf.DUMMYFUNCTION("""COMPUTED_VALUE"""),0)</f>
        <v>0</v>
      </c>
      <c r="L39" s="5">
        <v>19</v>
      </c>
      <c r="M39" s="10"/>
      <c r="N39" s="10"/>
      <c r="O39" s="10"/>
      <c r="P39" s="10"/>
      <c r="Q39" s="10"/>
      <c r="R39" s="10"/>
      <c r="S39" s="10"/>
      <c r="T39" s="10"/>
      <c r="U39" s="10"/>
    </row>
    <row r="40" spans="1:21" ht="15">
      <c r="A40" s="4">
        <v>373</v>
      </c>
      <c r="B40" s="9" t="s">
        <v>59</v>
      </c>
      <c r="C40" s="9" t="s">
        <v>22</v>
      </c>
      <c r="D40" s="6">
        <v>9</v>
      </c>
      <c r="E40" s="7">
        <v>9</v>
      </c>
      <c r="F40" s="6">
        <f ca="1">IFERROR(__xludf.DUMMYFUNCTION("filter(appeals!P$3:U60,appeals!A$3:A60=A40)"),7)</f>
        <v>7</v>
      </c>
      <c r="G40" s="8">
        <f ca="1">IFERROR(__xludf.DUMMYFUNCTION("""COMPUTED_VALUE"""),0)</f>
        <v>0</v>
      </c>
      <c r="H40" s="8">
        <f ca="1">IFERROR(__xludf.DUMMYFUNCTION("""COMPUTED_VALUE"""),2)</f>
        <v>2</v>
      </c>
      <c r="I40" s="8">
        <f ca="1">IFERROR(__xludf.DUMMYFUNCTION("""COMPUTED_VALUE"""),7)</f>
        <v>7</v>
      </c>
      <c r="J40" s="8">
        <f ca="1">IFERROR(__xludf.DUMMYFUNCTION("""COMPUTED_VALUE"""),2)</f>
        <v>2</v>
      </c>
      <c r="K40" s="7">
        <f ca="1">IFERROR(__xludf.DUMMYFUNCTION("""COMPUTED_VALUE"""),0)</f>
        <v>0</v>
      </c>
      <c r="L40" s="5">
        <v>18</v>
      </c>
      <c r="M40" s="10"/>
      <c r="N40" s="10"/>
      <c r="O40" s="10"/>
      <c r="P40" s="10"/>
      <c r="Q40" s="10"/>
      <c r="R40" s="10"/>
      <c r="S40" s="10"/>
      <c r="T40" s="10"/>
      <c r="U40" s="10"/>
    </row>
    <row r="41" spans="1:21" ht="15">
      <c r="A41" s="4">
        <v>90</v>
      </c>
      <c r="B41" s="9" t="s">
        <v>60</v>
      </c>
      <c r="C41" s="9" t="s">
        <v>41</v>
      </c>
      <c r="D41" s="6">
        <v>8</v>
      </c>
      <c r="E41" s="7">
        <v>10</v>
      </c>
      <c r="F41" s="6">
        <f ca="1">IFERROR(__xludf.DUMMYFUNCTION("filter(appeals!P$3:U60,appeals!A$3:A60=A41)"),7)</f>
        <v>7</v>
      </c>
      <c r="G41" s="8">
        <f ca="1">IFERROR(__xludf.DUMMYFUNCTION("""COMPUTED_VALUE"""),1)</f>
        <v>1</v>
      </c>
      <c r="H41" s="8">
        <f ca="1">IFERROR(__xludf.DUMMYFUNCTION("""COMPUTED_VALUE"""),0)</f>
        <v>0</v>
      </c>
      <c r="I41" s="8">
        <f ca="1">IFERROR(__xludf.DUMMYFUNCTION("""COMPUTED_VALUE"""),7)</f>
        <v>7</v>
      </c>
      <c r="J41" s="8">
        <f ca="1">IFERROR(__xludf.DUMMYFUNCTION("""COMPUTED_VALUE"""),3)</f>
        <v>3</v>
      </c>
      <c r="K41" s="7">
        <f ca="1">IFERROR(__xludf.DUMMYFUNCTION("""COMPUTED_VALUE"""),0)</f>
        <v>0</v>
      </c>
      <c r="L41" s="5">
        <v>18</v>
      </c>
      <c r="M41" s="10"/>
      <c r="N41" s="10"/>
      <c r="O41" s="10"/>
      <c r="P41" s="10"/>
      <c r="Q41" s="10"/>
      <c r="R41" s="10"/>
      <c r="S41" s="10"/>
      <c r="T41" s="10"/>
      <c r="U41" s="10"/>
    </row>
    <row r="42" spans="1:21" ht="15">
      <c r="A42" s="4">
        <v>371</v>
      </c>
      <c r="B42" s="9" t="s">
        <v>61</v>
      </c>
      <c r="C42" s="9" t="s">
        <v>58</v>
      </c>
      <c r="D42" s="6">
        <v>14</v>
      </c>
      <c r="E42" s="7">
        <v>2</v>
      </c>
      <c r="F42" s="6">
        <f ca="1">IFERROR(__xludf.DUMMYFUNCTION("filter(appeals!P$3:U60,appeals!A$3:A60=A42)"),7)</f>
        <v>7</v>
      </c>
      <c r="G42" s="8">
        <f ca="1">IFERROR(__xludf.DUMMYFUNCTION("""COMPUTED_VALUE"""),7)</f>
        <v>7</v>
      </c>
      <c r="H42" s="8">
        <f ca="1">IFERROR(__xludf.DUMMYFUNCTION("""COMPUTED_VALUE"""),0)</f>
        <v>0</v>
      </c>
      <c r="I42" s="8">
        <f ca="1">IFERROR(__xludf.DUMMYFUNCTION("""COMPUTED_VALUE"""),0)</f>
        <v>0</v>
      </c>
      <c r="J42" s="8">
        <f ca="1">IFERROR(__xludf.DUMMYFUNCTION("""COMPUTED_VALUE"""),2)</f>
        <v>2</v>
      </c>
      <c r="K42" s="7">
        <f ca="1">IFERROR(__xludf.DUMMYFUNCTION("""COMPUTED_VALUE"""),0)</f>
        <v>0</v>
      </c>
      <c r="L42" s="5">
        <v>16</v>
      </c>
      <c r="M42" s="10"/>
      <c r="N42" s="10"/>
      <c r="O42" s="10"/>
      <c r="P42" s="10"/>
      <c r="Q42" s="10"/>
      <c r="R42" s="10"/>
      <c r="S42" s="10"/>
      <c r="T42" s="10"/>
      <c r="U42" s="10"/>
    </row>
    <row r="43" spans="1:21" ht="15">
      <c r="A43" s="4">
        <v>39</v>
      </c>
      <c r="B43" s="9" t="s">
        <v>62</v>
      </c>
      <c r="C43" s="9" t="s">
        <v>56</v>
      </c>
      <c r="D43" s="6">
        <v>8</v>
      </c>
      <c r="E43" s="7">
        <v>7</v>
      </c>
      <c r="F43" s="6">
        <f ca="1">IFERROR(__xludf.DUMMYFUNCTION("filter(appeals!P$3:U60,appeals!A$3:A60=A43)"),7)</f>
        <v>7</v>
      </c>
      <c r="G43" s="8">
        <f ca="1">IFERROR(__xludf.DUMMYFUNCTION("""COMPUTED_VALUE"""),1)</f>
        <v>1</v>
      </c>
      <c r="H43" s="8">
        <f ca="1">IFERROR(__xludf.DUMMYFUNCTION("""COMPUTED_VALUE"""),0)</f>
        <v>0</v>
      </c>
      <c r="I43" s="8">
        <f ca="1">IFERROR(__xludf.DUMMYFUNCTION("""COMPUTED_VALUE"""),7)</f>
        <v>7</v>
      </c>
      <c r="J43" s="8">
        <f ca="1">IFERROR(__xludf.DUMMYFUNCTION("""COMPUTED_VALUE"""),0)</f>
        <v>0</v>
      </c>
      <c r="K43" s="7">
        <f ca="1">IFERROR(__xludf.DUMMYFUNCTION("""COMPUTED_VALUE"""),0)</f>
        <v>0</v>
      </c>
      <c r="L43" s="5">
        <v>15</v>
      </c>
      <c r="M43" s="10"/>
      <c r="N43" s="10"/>
      <c r="O43" s="10"/>
      <c r="P43" s="10"/>
      <c r="Q43" s="10"/>
      <c r="R43" s="10"/>
      <c r="S43" s="10"/>
      <c r="T43" s="10"/>
      <c r="U43" s="10"/>
    </row>
    <row r="44" spans="1:21" ht="15">
      <c r="A44" s="4">
        <v>162</v>
      </c>
      <c r="B44" s="9" t="s">
        <v>63</v>
      </c>
      <c r="C44" s="9" t="s">
        <v>64</v>
      </c>
      <c r="D44" s="6">
        <v>8</v>
      </c>
      <c r="E44" s="7">
        <v>7</v>
      </c>
      <c r="F44" s="6">
        <f ca="1">IFERROR(__xludf.DUMMYFUNCTION("filter(appeals!P$3:U60,appeals!A$3:A60=A44)"),4)</f>
        <v>4</v>
      </c>
      <c r="G44" s="8">
        <f ca="1">IFERROR(__xludf.DUMMYFUNCTION("""COMPUTED_VALUE"""),4)</f>
        <v>4</v>
      </c>
      <c r="H44" s="8">
        <f ca="1">IFERROR(__xludf.DUMMYFUNCTION("""COMPUTED_VALUE"""),0)</f>
        <v>0</v>
      </c>
      <c r="I44" s="8">
        <f ca="1">IFERROR(__xludf.DUMMYFUNCTION("""COMPUTED_VALUE"""),7)</f>
        <v>7</v>
      </c>
      <c r="J44" s="8">
        <f ca="1">IFERROR(__xludf.DUMMYFUNCTION("""COMPUTED_VALUE"""),0)</f>
        <v>0</v>
      </c>
      <c r="K44" s="7">
        <f ca="1">IFERROR(__xludf.DUMMYFUNCTION("""COMPUTED_VALUE"""),0)</f>
        <v>0</v>
      </c>
      <c r="L44" s="5">
        <v>15</v>
      </c>
      <c r="M44" s="10"/>
      <c r="N44" s="10"/>
      <c r="O44" s="10"/>
      <c r="P44" s="10"/>
      <c r="Q44" s="10"/>
      <c r="R44" s="10"/>
      <c r="S44" s="10"/>
      <c r="T44" s="10"/>
      <c r="U44" s="10"/>
    </row>
    <row r="45" spans="1:21" ht="15">
      <c r="A45" s="4">
        <v>167</v>
      </c>
      <c r="B45" s="9" t="s">
        <v>65</v>
      </c>
      <c r="C45" s="9" t="s">
        <v>64</v>
      </c>
      <c r="D45" s="6">
        <v>7</v>
      </c>
      <c r="E45" s="7">
        <v>7</v>
      </c>
      <c r="F45" s="6">
        <f ca="1">IFERROR(__xludf.DUMMYFUNCTION("filter(appeals!P$3:U60,appeals!A$3:A60=A45)"),7)</f>
        <v>7</v>
      </c>
      <c r="G45" s="8">
        <f ca="1">IFERROR(__xludf.DUMMYFUNCTION("""COMPUTED_VALUE"""),0)</f>
        <v>0</v>
      </c>
      <c r="H45" s="8">
        <f ca="1">IFERROR(__xludf.DUMMYFUNCTION("""COMPUTED_VALUE"""),0)</f>
        <v>0</v>
      </c>
      <c r="I45" s="8">
        <f ca="1">IFERROR(__xludf.DUMMYFUNCTION("""COMPUTED_VALUE"""),7)</f>
        <v>7</v>
      </c>
      <c r="J45" s="8">
        <f ca="1">IFERROR(__xludf.DUMMYFUNCTION("""COMPUTED_VALUE"""),0)</f>
        <v>0</v>
      </c>
      <c r="K45" s="7">
        <f ca="1">IFERROR(__xludf.DUMMYFUNCTION("""COMPUTED_VALUE"""),0)</f>
        <v>0</v>
      </c>
      <c r="L45" s="5">
        <v>14</v>
      </c>
      <c r="M45" s="10"/>
      <c r="N45" s="10"/>
      <c r="O45" s="10"/>
      <c r="P45" s="10"/>
      <c r="Q45" s="10"/>
      <c r="R45" s="10"/>
      <c r="S45" s="10"/>
      <c r="T45" s="10"/>
      <c r="U45" s="10"/>
    </row>
    <row r="46" spans="1:21" ht="15">
      <c r="A46" s="4">
        <v>288</v>
      </c>
      <c r="B46" s="9" t="s">
        <v>66</v>
      </c>
      <c r="C46" s="9" t="s">
        <v>67</v>
      </c>
      <c r="D46" s="6">
        <v>7</v>
      </c>
      <c r="E46" s="7">
        <v>7</v>
      </c>
      <c r="F46" s="6">
        <f ca="1">IFERROR(__xludf.DUMMYFUNCTION("filter(appeals!P$3:U60,appeals!A$3:A60=A46)"),7)</f>
        <v>7</v>
      </c>
      <c r="G46" s="8">
        <f ca="1">IFERROR(__xludf.DUMMYFUNCTION("""COMPUTED_VALUE"""),0)</f>
        <v>0</v>
      </c>
      <c r="H46" s="8">
        <f ca="1">IFERROR(__xludf.DUMMYFUNCTION("""COMPUTED_VALUE"""),0)</f>
        <v>0</v>
      </c>
      <c r="I46" s="8">
        <f ca="1">IFERROR(__xludf.DUMMYFUNCTION("""COMPUTED_VALUE"""),7)</f>
        <v>7</v>
      </c>
      <c r="J46" s="8">
        <f ca="1">IFERROR(__xludf.DUMMYFUNCTION("""COMPUTED_VALUE"""),0)</f>
        <v>0</v>
      </c>
      <c r="K46" s="7">
        <f ca="1">IFERROR(__xludf.DUMMYFUNCTION("""COMPUTED_VALUE"""),0)</f>
        <v>0</v>
      </c>
      <c r="L46" s="5">
        <v>14</v>
      </c>
      <c r="M46" s="10"/>
      <c r="N46" s="10"/>
      <c r="O46" s="10"/>
      <c r="P46" s="10"/>
      <c r="Q46" s="10"/>
      <c r="R46" s="10"/>
      <c r="S46" s="10"/>
      <c r="T46" s="10"/>
      <c r="U46" s="10"/>
    </row>
    <row r="47" spans="1:21" ht="15">
      <c r="A47" s="4">
        <v>289</v>
      </c>
      <c r="B47" s="9" t="s">
        <v>68</v>
      </c>
      <c r="C47" s="9" t="s">
        <v>67</v>
      </c>
      <c r="D47" s="6">
        <v>7</v>
      </c>
      <c r="E47" s="7">
        <v>7</v>
      </c>
      <c r="F47" s="6">
        <f ca="1">IFERROR(__xludf.DUMMYFUNCTION("filter(appeals!P$3:U60,appeals!A$3:A60=A47)"),7)</f>
        <v>7</v>
      </c>
      <c r="G47" s="8">
        <f ca="1">IFERROR(__xludf.DUMMYFUNCTION("""COMPUTED_VALUE"""),0)</f>
        <v>0</v>
      </c>
      <c r="H47" s="8">
        <f ca="1">IFERROR(__xludf.DUMMYFUNCTION("""COMPUTED_VALUE"""),0)</f>
        <v>0</v>
      </c>
      <c r="I47" s="8">
        <f ca="1">IFERROR(__xludf.DUMMYFUNCTION("""COMPUTED_VALUE"""),7)</f>
        <v>7</v>
      </c>
      <c r="J47" s="8">
        <f ca="1">IFERROR(__xludf.DUMMYFUNCTION("""COMPUTED_VALUE"""),0)</f>
        <v>0</v>
      </c>
      <c r="K47" s="7">
        <f ca="1">IFERROR(__xludf.DUMMYFUNCTION("""COMPUTED_VALUE"""),0)</f>
        <v>0</v>
      </c>
      <c r="L47" s="5">
        <v>14</v>
      </c>
      <c r="M47" s="10"/>
      <c r="N47" s="10"/>
      <c r="O47" s="10"/>
      <c r="P47" s="10"/>
      <c r="Q47" s="10"/>
      <c r="R47" s="10"/>
      <c r="S47" s="10"/>
      <c r="T47" s="10"/>
      <c r="U47" s="10"/>
    </row>
    <row r="48" spans="1:21" ht="15">
      <c r="A48" s="4">
        <v>197</v>
      </c>
      <c r="B48" s="9" t="s">
        <v>69</v>
      </c>
      <c r="C48" s="9" t="s">
        <v>70</v>
      </c>
      <c r="D48" s="6">
        <v>7</v>
      </c>
      <c r="E48" s="7">
        <v>2</v>
      </c>
      <c r="F48" s="6">
        <f ca="1">IFERROR(__xludf.DUMMYFUNCTION("filter(appeals!P$3:U60,appeals!A$3:A60=A48)"),7)</f>
        <v>7</v>
      </c>
      <c r="G48" s="8">
        <f ca="1">IFERROR(__xludf.DUMMYFUNCTION("""COMPUTED_VALUE"""),0)</f>
        <v>0</v>
      </c>
      <c r="H48" s="8">
        <f ca="1">IFERROR(__xludf.DUMMYFUNCTION("""COMPUTED_VALUE"""),0)</f>
        <v>0</v>
      </c>
      <c r="I48" s="8">
        <f ca="1">IFERROR(__xludf.DUMMYFUNCTION("""COMPUTED_VALUE"""),0)</f>
        <v>0</v>
      </c>
      <c r="J48" s="8">
        <f ca="1">IFERROR(__xludf.DUMMYFUNCTION("""COMPUTED_VALUE"""),2)</f>
        <v>2</v>
      </c>
      <c r="K48" s="7">
        <f ca="1">IFERROR(__xludf.DUMMYFUNCTION("""COMPUTED_VALUE"""),0)</f>
        <v>0</v>
      </c>
      <c r="L48" s="5">
        <v>9</v>
      </c>
      <c r="M48" s="10"/>
      <c r="N48" s="10"/>
      <c r="O48" s="10"/>
      <c r="P48" s="10"/>
      <c r="Q48" s="10"/>
      <c r="R48" s="10"/>
      <c r="S48" s="10"/>
      <c r="T48" s="10"/>
      <c r="U48" s="10"/>
    </row>
    <row r="49" spans="1:21" ht="15">
      <c r="A49" s="4">
        <v>336</v>
      </c>
      <c r="B49" s="9" t="s">
        <v>71</v>
      </c>
      <c r="C49" s="9" t="s">
        <v>72</v>
      </c>
      <c r="D49" s="6">
        <v>8</v>
      </c>
      <c r="E49" s="7">
        <v>0</v>
      </c>
      <c r="F49" s="6">
        <f ca="1">IFERROR(__xludf.DUMMYFUNCTION("filter(appeals!P$3:U60,appeals!A$3:A60=A49)"),7)</f>
        <v>7</v>
      </c>
      <c r="G49" s="8">
        <f ca="1">IFERROR(__xludf.DUMMYFUNCTION("""COMPUTED_VALUE"""),1)</f>
        <v>1</v>
      </c>
      <c r="H49" s="8">
        <f ca="1">IFERROR(__xludf.DUMMYFUNCTION("""COMPUTED_VALUE"""),0)</f>
        <v>0</v>
      </c>
      <c r="I49" s="8">
        <f ca="1">IFERROR(__xludf.DUMMYFUNCTION("""COMPUTED_VALUE"""),0)</f>
        <v>0</v>
      </c>
      <c r="J49" s="8">
        <f ca="1">IFERROR(__xludf.DUMMYFUNCTION("""COMPUTED_VALUE"""),0)</f>
        <v>0</v>
      </c>
      <c r="K49" s="7">
        <f ca="1">IFERROR(__xludf.DUMMYFUNCTION("""COMPUTED_VALUE"""),0)</f>
        <v>0</v>
      </c>
      <c r="L49" s="5">
        <v>8</v>
      </c>
      <c r="M49" s="10"/>
      <c r="N49" s="10"/>
      <c r="O49" s="10"/>
      <c r="P49" s="10"/>
      <c r="Q49" s="10"/>
      <c r="R49" s="10"/>
      <c r="S49" s="10"/>
      <c r="T49" s="10"/>
      <c r="U49" s="10"/>
    </row>
    <row r="50" spans="1:21" ht="15">
      <c r="A50" s="4">
        <v>249</v>
      </c>
      <c r="B50" s="9" t="s">
        <v>73</v>
      </c>
      <c r="C50" s="9" t="s">
        <v>74</v>
      </c>
      <c r="D50" s="6">
        <v>7</v>
      </c>
      <c r="E50" s="7">
        <v>0</v>
      </c>
      <c r="F50" s="6">
        <f ca="1">IFERROR(__xludf.DUMMYFUNCTION("filter(appeals!P$3:U60,appeals!A$3:A60=A50)"),7)</f>
        <v>7</v>
      </c>
      <c r="G50" s="8">
        <f ca="1">IFERROR(__xludf.DUMMYFUNCTION("""COMPUTED_VALUE"""),0)</f>
        <v>0</v>
      </c>
      <c r="H50" s="8">
        <f ca="1">IFERROR(__xludf.DUMMYFUNCTION("""COMPUTED_VALUE"""),0)</f>
        <v>0</v>
      </c>
      <c r="I50" s="8">
        <f ca="1">IFERROR(__xludf.DUMMYFUNCTION("""COMPUTED_VALUE"""),0)</f>
        <v>0</v>
      </c>
      <c r="J50" s="8">
        <f ca="1">IFERROR(__xludf.DUMMYFUNCTION("""COMPUTED_VALUE"""),0)</f>
        <v>0</v>
      </c>
      <c r="K50" s="7">
        <f ca="1">IFERROR(__xludf.DUMMYFUNCTION("""COMPUTED_VALUE"""),0)</f>
        <v>0</v>
      </c>
      <c r="L50" s="5">
        <v>7</v>
      </c>
      <c r="M50" s="10"/>
      <c r="N50" s="10"/>
      <c r="O50" s="10"/>
      <c r="P50" s="10"/>
      <c r="Q50" s="10"/>
      <c r="R50" s="10"/>
      <c r="S50" s="10"/>
      <c r="T50" s="10"/>
      <c r="U50" s="10"/>
    </row>
    <row r="51" spans="1:21" ht="15">
      <c r="A51" s="4">
        <v>250</v>
      </c>
      <c r="B51" s="9" t="s">
        <v>75</v>
      </c>
      <c r="C51" s="9" t="s">
        <v>74</v>
      </c>
      <c r="D51" s="6">
        <v>7</v>
      </c>
      <c r="E51" s="7">
        <v>0</v>
      </c>
      <c r="F51" s="6">
        <f ca="1">IFERROR(__xludf.DUMMYFUNCTION("filter(appeals!P$3:U60,appeals!A$3:A60=A51)"),7)</f>
        <v>7</v>
      </c>
      <c r="G51" s="8">
        <f ca="1">IFERROR(__xludf.DUMMYFUNCTION("""COMPUTED_VALUE"""),0)</f>
        <v>0</v>
      </c>
      <c r="H51" s="8">
        <f ca="1">IFERROR(__xludf.DUMMYFUNCTION("""COMPUTED_VALUE"""),0)</f>
        <v>0</v>
      </c>
      <c r="I51" s="8">
        <f ca="1">IFERROR(__xludf.DUMMYFUNCTION("""COMPUTED_VALUE"""),0)</f>
        <v>0</v>
      </c>
      <c r="J51" s="8">
        <f ca="1">IFERROR(__xludf.DUMMYFUNCTION("""COMPUTED_VALUE"""),0)</f>
        <v>0</v>
      </c>
      <c r="K51" s="7">
        <f ca="1">IFERROR(__xludf.DUMMYFUNCTION("""COMPUTED_VALUE"""),0)</f>
        <v>0</v>
      </c>
      <c r="L51" s="5">
        <v>7</v>
      </c>
      <c r="M51" s="10"/>
      <c r="N51" s="10"/>
      <c r="O51" s="10"/>
      <c r="P51" s="10"/>
      <c r="Q51" s="10"/>
      <c r="R51" s="10"/>
      <c r="S51" s="10"/>
      <c r="T51" s="10"/>
      <c r="U51" s="10"/>
    </row>
    <row r="52" spans="1:21" ht="15">
      <c r="A52" s="4">
        <v>198</v>
      </c>
      <c r="B52" s="9" t="s">
        <v>76</v>
      </c>
      <c r="C52" s="9" t="s">
        <v>70</v>
      </c>
      <c r="D52" s="6">
        <v>0</v>
      </c>
      <c r="E52" s="7">
        <v>7</v>
      </c>
      <c r="F52" s="6">
        <f ca="1">IFERROR(__xludf.DUMMYFUNCTION("filter(appeals!P$3:U60,appeals!A$3:A60=A52)"),0)</f>
        <v>0</v>
      </c>
      <c r="G52" s="8">
        <f ca="1">IFERROR(__xludf.DUMMYFUNCTION("""COMPUTED_VALUE"""),0)</f>
        <v>0</v>
      </c>
      <c r="H52" s="8">
        <f ca="1">IFERROR(__xludf.DUMMYFUNCTION("""COMPUTED_VALUE"""),0)</f>
        <v>0</v>
      </c>
      <c r="I52" s="8">
        <f ca="1">IFERROR(__xludf.DUMMYFUNCTION("""COMPUTED_VALUE"""),7)</f>
        <v>7</v>
      </c>
      <c r="J52" s="8">
        <f ca="1">IFERROR(__xludf.DUMMYFUNCTION("""COMPUTED_VALUE"""),0)</f>
        <v>0</v>
      </c>
      <c r="K52" s="7">
        <f ca="1">IFERROR(__xludf.DUMMYFUNCTION("""COMPUTED_VALUE"""),0)</f>
        <v>0</v>
      </c>
      <c r="L52" s="5">
        <v>7</v>
      </c>
      <c r="M52" s="10"/>
      <c r="N52" s="10"/>
      <c r="O52" s="10"/>
      <c r="P52" s="10"/>
      <c r="Q52" s="10"/>
      <c r="R52" s="10"/>
      <c r="S52" s="10"/>
      <c r="T52" s="10"/>
      <c r="U52" s="10"/>
    </row>
    <row r="53" spans="1:21" ht="15">
      <c r="A53" s="4">
        <v>304</v>
      </c>
      <c r="B53" s="9" t="s">
        <v>77</v>
      </c>
      <c r="C53" s="9" t="s">
        <v>72</v>
      </c>
      <c r="D53" s="6">
        <v>2</v>
      </c>
      <c r="E53" s="7">
        <v>0</v>
      </c>
      <c r="F53" s="6">
        <f ca="1">IFERROR(__xludf.DUMMYFUNCTION("filter(appeals!P$3:U60,appeals!A$3:A60=A53)"),2)</f>
        <v>2</v>
      </c>
      <c r="G53" s="8">
        <f ca="1">IFERROR(__xludf.DUMMYFUNCTION("""COMPUTED_VALUE"""),0)</f>
        <v>0</v>
      </c>
      <c r="H53" s="8">
        <f ca="1">IFERROR(__xludf.DUMMYFUNCTION("""COMPUTED_VALUE"""),0)</f>
        <v>0</v>
      </c>
      <c r="I53" s="8">
        <f ca="1">IFERROR(__xludf.DUMMYFUNCTION("""COMPUTED_VALUE"""),0)</f>
        <v>0</v>
      </c>
      <c r="J53" s="8">
        <f ca="1">IFERROR(__xludf.DUMMYFUNCTION("""COMPUTED_VALUE"""),0)</f>
        <v>0</v>
      </c>
      <c r="K53" s="7">
        <f ca="1">IFERROR(__xludf.DUMMYFUNCTION("""COMPUTED_VALUE"""),0)</f>
        <v>0</v>
      </c>
      <c r="L53" s="5">
        <v>2</v>
      </c>
      <c r="M53" s="10"/>
      <c r="N53" s="10"/>
      <c r="O53" s="10"/>
      <c r="P53" s="10"/>
      <c r="Q53" s="10"/>
      <c r="R53" s="10"/>
      <c r="S53" s="10"/>
      <c r="T53" s="10"/>
      <c r="U53" s="10"/>
    </row>
    <row r="54" spans="1:21" ht="15">
      <c r="A54" s="4">
        <v>48</v>
      </c>
      <c r="B54" s="9" t="s">
        <v>78</v>
      </c>
      <c r="C54" s="9" t="s">
        <v>79</v>
      </c>
      <c r="D54" s="6">
        <v>0</v>
      </c>
      <c r="E54" s="7">
        <v>0</v>
      </c>
      <c r="F54" s="6">
        <f ca="1">IFERROR(__xludf.DUMMYFUNCTION("filter(appeals!P$3:U60,appeals!A$3:A60=A54)"),0)</f>
        <v>0</v>
      </c>
      <c r="G54" s="8">
        <f ca="1">IFERROR(__xludf.DUMMYFUNCTION("""COMPUTED_VALUE"""),0)</f>
        <v>0</v>
      </c>
      <c r="H54" s="8">
        <f ca="1">IFERROR(__xludf.DUMMYFUNCTION("""COMPUTED_VALUE"""),0)</f>
        <v>0</v>
      </c>
      <c r="I54" s="8">
        <f ca="1">IFERROR(__xludf.DUMMYFUNCTION("""COMPUTED_VALUE"""),0)</f>
        <v>0</v>
      </c>
      <c r="J54" s="8">
        <f ca="1">IFERROR(__xludf.DUMMYFUNCTION("""COMPUTED_VALUE"""),0)</f>
        <v>0</v>
      </c>
      <c r="K54" s="7">
        <f ca="1">IFERROR(__xludf.DUMMYFUNCTION("""COMPUTED_VALUE"""),0)</f>
        <v>0</v>
      </c>
      <c r="L54" s="5">
        <v>0</v>
      </c>
      <c r="M54" s="10"/>
      <c r="N54" s="10"/>
      <c r="O54" s="10"/>
      <c r="P54" s="10"/>
      <c r="Q54" s="10"/>
      <c r="R54" s="10"/>
      <c r="S54" s="10"/>
      <c r="T54" s="10"/>
      <c r="U54" s="10"/>
    </row>
    <row r="55" spans="1:21" ht="15">
      <c r="A55" s="4">
        <v>49</v>
      </c>
      <c r="B55" s="9" t="s">
        <v>80</v>
      </c>
      <c r="C55" s="9" t="s">
        <v>79</v>
      </c>
      <c r="D55" s="6">
        <v>0</v>
      </c>
      <c r="E55" s="7">
        <v>0</v>
      </c>
      <c r="F55" s="6">
        <f ca="1">IFERROR(__xludf.DUMMYFUNCTION("filter(appeals!P$3:U60,appeals!A$3:A60=A55)"),0)</f>
        <v>0</v>
      </c>
      <c r="G55" s="8">
        <f ca="1">IFERROR(__xludf.DUMMYFUNCTION("""COMPUTED_VALUE"""),0)</f>
        <v>0</v>
      </c>
      <c r="H55" s="8">
        <f ca="1">IFERROR(__xludf.DUMMYFUNCTION("""COMPUTED_VALUE"""),0)</f>
        <v>0</v>
      </c>
      <c r="I55" s="8">
        <f ca="1">IFERROR(__xludf.DUMMYFUNCTION("""COMPUTED_VALUE"""),0)</f>
        <v>0</v>
      </c>
      <c r="J55" s="8">
        <f ca="1">IFERROR(__xludf.DUMMYFUNCTION("""COMPUTED_VALUE"""),0)</f>
        <v>0</v>
      </c>
      <c r="K55" s="7">
        <f ca="1">IFERROR(__xludf.DUMMYFUNCTION("""COMPUTED_VALUE"""),0)</f>
        <v>0</v>
      </c>
      <c r="L55" s="5">
        <v>0</v>
      </c>
      <c r="M55" s="10"/>
      <c r="N55" s="10"/>
      <c r="O55" s="10"/>
      <c r="P55" s="10"/>
      <c r="Q55" s="10"/>
      <c r="R55" s="10"/>
      <c r="S55" s="10"/>
      <c r="T55" s="10"/>
      <c r="U55" s="10"/>
    </row>
    <row r="56" spans="1:21" ht="15">
      <c r="A56" s="4">
        <v>321</v>
      </c>
      <c r="B56" s="9" t="s">
        <v>81</v>
      </c>
      <c r="C56" s="9" t="s">
        <v>82</v>
      </c>
      <c r="D56" s="6">
        <v>0</v>
      </c>
      <c r="E56" s="7">
        <v>0</v>
      </c>
      <c r="F56" s="6">
        <f ca="1">IFERROR(__xludf.DUMMYFUNCTION("filter(appeals!P$3:U60,appeals!A$3:A60=A56)"),0)</f>
        <v>0</v>
      </c>
      <c r="G56" s="8">
        <f ca="1">IFERROR(__xludf.DUMMYFUNCTION("""COMPUTED_VALUE"""),0)</f>
        <v>0</v>
      </c>
      <c r="H56" s="8">
        <f ca="1">IFERROR(__xludf.DUMMYFUNCTION("""COMPUTED_VALUE"""),0)</f>
        <v>0</v>
      </c>
      <c r="I56" s="8">
        <f ca="1">IFERROR(__xludf.DUMMYFUNCTION("""COMPUTED_VALUE"""),0)</f>
        <v>0</v>
      </c>
      <c r="J56" s="8">
        <f ca="1">IFERROR(__xludf.DUMMYFUNCTION("""COMPUTED_VALUE"""),0)</f>
        <v>0</v>
      </c>
      <c r="K56" s="7">
        <f ca="1">IFERROR(__xludf.DUMMYFUNCTION("""COMPUTED_VALUE"""),0)</f>
        <v>0</v>
      </c>
      <c r="L56" s="5">
        <v>0</v>
      </c>
      <c r="M56" s="10"/>
      <c r="N56" s="10"/>
      <c r="O56" s="10"/>
      <c r="P56" s="10"/>
      <c r="Q56" s="10"/>
      <c r="R56" s="10"/>
      <c r="S56" s="10"/>
      <c r="T56" s="10"/>
      <c r="U56" s="10"/>
    </row>
    <row r="57" spans="1:21" ht="15">
      <c r="A57" s="4">
        <v>314</v>
      </c>
      <c r="B57" s="9" t="s">
        <v>83</v>
      </c>
      <c r="C57" s="9" t="s">
        <v>82</v>
      </c>
      <c r="D57" s="6">
        <v>0</v>
      </c>
      <c r="E57" s="7">
        <v>0</v>
      </c>
      <c r="F57" s="6">
        <f ca="1">IFERROR(__xludf.DUMMYFUNCTION("filter(appeals!P$3:U60,appeals!A$3:A60=A57)"),0)</f>
        <v>0</v>
      </c>
      <c r="G57" s="8">
        <f ca="1">IFERROR(__xludf.DUMMYFUNCTION("""COMPUTED_VALUE"""),0)</f>
        <v>0</v>
      </c>
      <c r="H57" s="8">
        <f ca="1">IFERROR(__xludf.DUMMYFUNCTION("""COMPUTED_VALUE"""),0)</f>
        <v>0</v>
      </c>
      <c r="I57" s="8">
        <f ca="1">IFERROR(__xludf.DUMMYFUNCTION("""COMPUTED_VALUE"""),0)</f>
        <v>0</v>
      </c>
      <c r="J57" s="8">
        <f ca="1">IFERROR(__xludf.DUMMYFUNCTION("""COMPUTED_VALUE"""),0)</f>
        <v>0</v>
      </c>
      <c r="K57" s="7">
        <f ca="1">IFERROR(__xludf.DUMMYFUNCTION("""COMPUTED_VALUE"""),0)</f>
        <v>0</v>
      </c>
      <c r="L57" s="5">
        <v>0</v>
      </c>
      <c r="M57" s="10"/>
      <c r="N57" s="10"/>
      <c r="O57" s="10"/>
      <c r="P57" s="10"/>
      <c r="Q57" s="10"/>
      <c r="R57" s="10"/>
      <c r="S57" s="10"/>
      <c r="T57" s="10"/>
      <c r="U57" s="10"/>
    </row>
    <row r="58" spans="1:21" ht="15">
      <c r="A58" s="4"/>
      <c r="B58" s="9"/>
      <c r="C58" s="9"/>
      <c r="D58" s="6"/>
      <c r="E58" s="7"/>
      <c r="F58" s="6"/>
      <c r="G58" s="8"/>
      <c r="H58" s="8"/>
      <c r="I58" s="8"/>
      <c r="J58" s="8"/>
      <c r="K58" s="7"/>
      <c r="L58" s="5"/>
      <c r="M58" s="10"/>
      <c r="N58" s="10"/>
      <c r="O58" s="10"/>
      <c r="P58" s="10"/>
      <c r="Q58" s="10"/>
      <c r="R58" s="10"/>
      <c r="S58" s="10"/>
      <c r="T58" s="10"/>
      <c r="U58" s="10"/>
    </row>
    <row r="59" spans="1:21" ht="15">
      <c r="A59" s="4"/>
      <c r="B59" s="9"/>
      <c r="C59" s="9"/>
      <c r="D59" s="6"/>
      <c r="E59" s="7"/>
      <c r="F59" s="6"/>
      <c r="G59" s="8"/>
      <c r="H59" s="8"/>
      <c r="I59" s="8"/>
      <c r="J59" s="8"/>
      <c r="K59" s="7"/>
      <c r="L59" s="5"/>
      <c r="M59" s="10"/>
      <c r="N59" s="10"/>
      <c r="O59" s="10"/>
      <c r="P59" s="10"/>
      <c r="Q59" s="10"/>
      <c r="R59" s="10"/>
      <c r="S59" s="10"/>
      <c r="T59" s="10"/>
      <c r="U59" s="10"/>
    </row>
    <row r="60" spans="1:21" ht="15">
      <c r="A60" s="4"/>
      <c r="B60" s="9"/>
      <c r="C60" s="9"/>
      <c r="D60" s="6"/>
      <c r="E60" s="7"/>
      <c r="F60" s="6"/>
      <c r="G60" s="8"/>
      <c r="H60" s="8"/>
      <c r="I60" s="8"/>
      <c r="J60" s="8"/>
      <c r="K60" s="7"/>
      <c r="L60" s="5"/>
      <c r="M60" s="10"/>
      <c r="N60" s="10"/>
      <c r="O60" s="10" t="s">
        <v>84</v>
      </c>
      <c r="P60" s="10"/>
      <c r="Q60" s="10"/>
      <c r="R60" s="10"/>
      <c r="S60" s="10"/>
      <c r="T60" s="10"/>
      <c r="U60" s="10"/>
    </row>
  </sheetData>
  <conditionalFormatting sqref="F2:K60">
    <cfRule type="colorScale" priority="7">
      <colorScale>
        <cfvo type="formula" val="0"/>
        <cfvo type="formula" val="7"/>
        <color rgb="FFFFFFFF"/>
        <color rgb="FF57BB8A"/>
      </colorScale>
    </cfRule>
  </conditionalFormatting>
  <conditionalFormatting sqref="D2:E60">
    <cfRule type="colorScale" priority="6">
      <colorScale>
        <cfvo type="formula" val="0"/>
        <cfvo type="formula" val="21"/>
        <color rgb="FFFFFFFF"/>
        <color rgb="FF57BB8A"/>
      </colorScale>
    </cfRule>
  </conditionalFormatting>
  <conditionalFormatting sqref="L2:L60">
    <cfRule type="colorScale" priority="5">
      <colorScale>
        <cfvo type="formula" val="0"/>
        <cfvo type="formula" val="42"/>
        <color rgb="FFFFFFFF"/>
        <color rgb="FF57BB8A"/>
      </colorScale>
    </cfRule>
  </conditionalFormatting>
  <conditionalFormatting sqref="F2:K60">
    <cfRule type="expression" dxfId="3" priority="4">
      <formula>AND(ISBLANK(F2),NOT(ISBLANK($A2)))</formula>
    </cfRule>
  </conditionalFormatting>
  <conditionalFormatting sqref="M2:U60">
    <cfRule type="cellIs" dxfId="2" priority="3" operator="equal">
      <formula>"gold"</formula>
    </cfRule>
  </conditionalFormatting>
  <conditionalFormatting sqref="M2:U60">
    <cfRule type="cellIs" dxfId="1" priority="2" operator="equal">
      <formula>"silver"</formula>
    </cfRule>
  </conditionalFormatting>
  <conditionalFormatting sqref="M2:U60">
    <cfRule type="cellIs" dxfId="0" priority="1" operator="equal">
      <formula>"bronze"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2021-01-09T01:18:56Z</dcterms:modified>
</cp:coreProperties>
</file>