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1" i="3"/>
  <c r="A20"/>
  <c r="A19"/>
  <c r="A18"/>
  <c r="A17"/>
  <c r="A16"/>
  <c r="A15"/>
  <c r="A14"/>
  <c r="A13"/>
  <c r="A12"/>
  <c r="A11"/>
  <c r="A10"/>
  <c r="A9"/>
  <c r="A8"/>
  <c r="A7"/>
  <c r="A6"/>
  <c r="A5"/>
  <c r="A4"/>
  <c r="A3"/>
  <c r="H156" i="2"/>
  <c r="G156"/>
  <c r="F156"/>
  <c r="E156"/>
  <c r="J147"/>
  <c r="J145"/>
  <c r="J131"/>
  <c r="J115"/>
  <c r="J91"/>
  <c r="J89"/>
  <c r="J71"/>
  <c r="J69"/>
  <c r="J63"/>
  <c r="J59"/>
  <c r="J45"/>
  <c r="J10"/>
  <c r="J152"/>
  <c r="J150"/>
  <c r="J134"/>
  <c r="J120"/>
  <c r="J118"/>
  <c r="J107"/>
  <c r="J99"/>
  <c r="J97"/>
  <c r="J95"/>
  <c r="J81"/>
  <c r="J54"/>
  <c r="J50"/>
  <c r="J38"/>
  <c r="J28"/>
  <c r="J14"/>
  <c r="J7"/>
  <c r="J64" i="1"/>
  <c r="G77" i="2"/>
  <c r="F77"/>
  <c r="E77"/>
  <c r="H77"/>
  <c r="A149"/>
  <c r="H148"/>
  <c r="G148"/>
  <c r="F148"/>
  <c r="E148"/>
  <c r="A141"/>
  <c r="H140"/>
  <c r="G140"/>
  <c r="F140"/>
  <c r="E140"/>
  <c r="A133"/>
  <c r="H132"/>
  <c r="G132"/>
  <c r="F132"/>
  <c r="E132"/>
  <c r="I132" s="1"/>
  <c r="A125"/>
  <c r="H124"/>
  <c r="G124"/>
  <c r="F124"/>
  <c r="E124"/>
  <c r="A117"/>
  <c r="H116"/>
  <c r="G116"/>
  <c r="F116"/>
  <c r="E116"/>
  <c r="A110"/>
  <c r="H109"/>
  <c r="G109"/>
  <c r="F109"/>
  <c r="E109"/>
  <c r="A102"/>
  <c r="H101"/>
  <c r="G101"/>
  <c r="F101"/>
  <c r="E101"/>
  <c r="I101" s="1"/>
  <c r="A94"/>
  <c r="H93"/>
  <c r="G93"/>
  <c r="F93"/>
  <c r="E93"/>
  <c r="A86"/>
  <c r="H85"/>
  <c r="G85"/>
  <c r="F85"/>
  <c r="E85"/>
  <c r="A78"/>
  <c r="A73"/>
  <c r="H72"/>
  <c r="G72"/>
  <c r="F72"/>
  <c r="E72"/>
  <c r="A65"/>
  <c r="H64"/>
  <c r="G64"/>
  <c r="F64"/>
  <c r="E64"/>
  <c r="A57"/>
  <c r="H56"/>
  <c r="G56"/>
  <c r="F56"/>
  <c r="E56"/>
  <c r="A49"/>
  <c r="H48"/>
  <c r="G48"/>
  <c r="F48"/>
  <c r="E48"/>
  <c r="A41"/>
  <c r="H40"/>
  <c r="G40"/>
  <c r="F40"/>
  <c r="E40"/>
  <c r="I40" s="1"/>
  <c r="A33"/>
  <c r="H32"/>
  <c r="G32"/>
  <c r="F32"/>
  <c r="E32"/>
  <c r="A25"/>
  <c r="H24"/>
  <c r="G24"/>
  <c r="F24"/>
  <c r="E24"/>
  <c r="A17"/>
  <c r="H16"/>
  <c r="G16"/>
  <c r="F16"/>
  <c r="E16"/>
  <c r="E8"/>
  <c r="F8"/>
  <c r="G8"/>
  <c r="H8"/>
  <c r="I8"/>
  <c r="A9"/>
  <c r="A1"/>
  <c r="I115"/>
  <c r="I113"/>
  <c r="J113" s="1"/>
  <c r="I76"/>
  <c r="J76" s="1"/>
  <c r="I34"/>
  <c r="J34" s="1"/>
  <c r="I10"/>
  <c r="I114"/>
  <c r="J114" s="1"/>
  <c r="I45"/>
  <c r="I35"/>
  <c r="J35" s="1"/>
  <c r="I112"/>
  <c r="J112" s="1"/>
  <c r="I87"/>
  <c r="J87" s="1"/>
  <c r="I74"/>
  <c r="J74" s="1"/>
  <c r="I111"/>
  <c r="J111" s="1"/>
  <c r="I95"/>
  <c r="I88"/>
  <c r="J88" s="1"/>
  <c r="I38"/>
  <c r="I36"/>
  <c r="J36" s="1"/>
  <c r="I150"/>
  <c r="I46"/>
  <c r="J46" s="1"/>
  <c r="I151"/>
  <c r="J151" s="1"/>
  <c r="I92"/>
  <c r="J92" s="1"/>
  <c r="I91"/>
  <c r="I96"/>
  <c r="J96" s="1"/>
  <c r="I89"/>
  <c r="I6"/>
  <c r="J6" s="1"/>
  <c r="I4"/>
  <c r="J4" s="1"/>
  <c r="I3"/>
  <c r="J3" s="1"/>
  <c r="I98"/>
  <c r="J98" s="1"/>
  <c r="I5"/>
  <c r="J5" s="1"/>
  <c r="I147"/>
  <c r="I90"/>
  <c r="J90" s="1"/>
  <c r="I84"/>
  <c r="J84" s="1"/>
  <c r="I83"/>
  <c r="J83" s="1"/>
  <c r="I37"/>
  <c r="J37" s="1"/>
  <c r="I2"/>
  <c r="J2" s="1"/>
  <c r="J8" s="1"/>
  <c r="I97"/>
  <c r="I154"/>
  <c r="J154" s="1"/>
  <c r="I131"/>
  <c r="I129"/>
  <c r="J129" s="1"/>
  <c r="I106"/>
  <c r="J106" s="1"/>
  <c r="I82"/>
  <c r="J82" s="1"/>
  <c r="I81"/>
  <c r="I53"/>
  <c r="J53" s="1"/>
  <c r="I11"/>
  <c r="J11" s="1"/>
  <c r="I127"/>
  <c r="J127" s="1"/>
  <c r="I7"/>
  <c r="I47"/>
  <c r="J47" s="1"/>
  <c r="I142"/>
  <c r="J142" s="1"/>
  <c r="I104"/>
  <c r="J104" s="1"/>
  <c r="I99"/>
  <c r="I22"/>
  <c r="J22" s="1"/>
  <c r="I130"/>
  <c r="J130" s="1"/>
  <c r="I108"/>
  <c r="J108" s="1"/>
  <c r="I107"/>
  <c r="I80"/>
  <c r="J80" s="1"/>
  <c r="I68"/>
  <c r="J68" s="1"/>
  <c r="I61"/>
  <c r="J61" s="1"/>
  <c r="I44"/>
  <c r="J44" s="1"/>
  <c r="I12"/>
  <c r="J12" s="1"/>
  <c r="I145"/>
  <c r="I121"/>
  <c r="J121" s="1"/>
  <c r="I14"/>
  <c r="I103"/>
  <c r="J103" s="1"/>
  <c r="J109" s="1"/>
  <c r="I42"/>
  <c r="J42" s="1"/>
  <c r="I39"/>
  <c r="J39" s="1"/>
  <c r="I144"/>
  <c r="J144" s="1"/>
  <c r="I143"/>
  <c r="J143" s="1"/>
  <c r="I23"/>
  <c r="J23" s="1"/>
  <c r="I13"/>
  <c r="J13" s="1"/>
  <c r="I70"/>
  <c r="J70" s="1"/>
  <c r="I51"/>
  <c r="J51" s="1"/>
  <c r="I120"/>
  <c r="I105"/>
  <c r="J105" s="1"/>
  <c r="I63"/>
  <c r="I67"/>
  <c r="J67" s="1"/>
  <c r="I21"/>
  <c r="J21" s="1"/>
  <c r="I18"/>
  <c r="J18" s="1"/>
  <c r="I146"/>
  <c r="J146" s="1"/>
  <c r="I138"/>
  <c r="J138" s="1"/>
  <c r="I134"/>
  <c r="I128"/>
  <c r="J128" s="1"/>
  <c r="I119"/>
  <c r="J119" s="1"/>
  <c r="I75"/>
  <c r="J75" s="1"/>
  <c r="I69"/>
  <c r="I58"/>
  <c r="J58" s="1"/>
  <c r="I54"/>
  <c r="I43"/>
  <c r="J43" s="1"/>
  <c r="I19"/>
  <c r="J19" s="1"/>
  <c r="I15"/>
  <c r="J15" s="1"/>
  <c r="I123"/>
  <c r="J123" s="1"/>
  <c r="I122"/>
  <c r="J122" s="1"/>
  <c r="I62"/>
  <c r="J62" s="1"/>
  <c r="I55"/>
  <c r="J55" s="1"/>
  <c r="I155"/>
  <c r="J155" s="1"/>
  <c r="I52"/>
  <c r="J52" s="1"/>
  <c r="I152"/>
  <c r="I79"/>
  <c r="J79" s="1"/>
  <c r="I31"/>
  <c r="J31" s="1"/>
  <c r="I135"/>
  <c r="J135" s="1"/>
  <c r="I126"/>
  <c r="J126" s="1"/>
  <c r="I66"/>
  <c r="J66" s="1"/>
  <c r="I29"/>
  <c r="J29" s="1"/>
  <c r="I139"/>
  <c r="J139" s="1"/>
  <c r="I100"/>
  <c r="J100" s="1"/>
  <c r="I20"/>
  <c r="J20" s="1"/>
  <c r="I59"/>
  <c r="I153"/>
  <c r="J153" s="1"/>
  <c r="I71"/>
  <c r="I136"/>
  <c r="J136" s="1"/>
  <c r="I28"/>
  <c r="I137"/>
  <c r="J137" s="1"/>
  <c r="I118"/>
  <c r="I60"/>
  <c r="J60" s="1"/>
  <c r="I50"/>
  <c r="I30"/>
  <c r="J30" s="1"/>
  <c r="I27"/>
  <c r="J27" s="1"/>
  <c r="I26"/>
  <c r="J26" s="1"/>
  <c r="I117" i="1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25"/>
  <c r="J25" s="1"/>
  <c r="I12"/>
  <c r="J12" s="1"/>
  <c r="I23"/>
  <c r="J23" s="1"/>
  <c r="I41"/>
  <c r="J41" s="1"/>
  <c r="I16"/>
  <c r="J16" s="1"/>
  <c r="I40"/>
  <c r="J40" s="1"/>
  <c r="I8"/>
  <c r="J8" s="1"/>
  <c r="I10"/>
  <c r="J10" s="1"/>
  <c r="I20"/>
  <c r="J20" s="1"/>
  <c r="I39"/>
  <c r="J39" s="1"/>
  <c r="I38"/>
  <c r="J38" s="1"/>
  <c r="I19"/>
  <c r="J19" s="1"/>
  <c r="I29"/>
  <c r="J29" s="1"/>
  <c r="I28"/>
  <c r="J28" s="1"/>
  <c r="I37"/>
  <c r="J37" s="1"/>
  <c r="I7"/>
  <c r="J7" s="1"/>
  <c r="I15"/>
  <c r="J15" s="1"/>
  <c r="I22"/>
  <c r="J22" s="1"/>
  <c r="I36"/>
  <c r="J36" s="1"/>
  <c r="I11"/>
  <c r="J11" s="1"/>
  <c r="I35"/>
  <c r="J35" s="1"/>
  <c r="I18"/>
  <c r="J18" s="1"/>
  <c r="I27"/>
  <c r="J27" s="1"/>
  <c r="I6"/>
  <c r="J6" s="1"/>
  <c r="I13"/>
  <c r="J13" s="1"/>
  <c r="I34"/>
  <c r="J34" s="1"/>
  <c r="I26"/>
  <c r="J26" s="1"/>
  <c r="I33"/>
  <c r="J33" s="1"/>
  <c r="I24"/>
  <c r="J24" s="1"/>
  <c r="I5"/>
  <c r="J5" s="1"/>
  <c r="I32"/>
  <c r="J32" s="1"/>
  <c r="I21"/>
  <c r="J21" s="1"/>
  <c r="I4"/>
  <c r="J4" s="1"/>
  <c r="I17"/>
  <c r="J17" s="1"/>
  <c r="I9"/>
  <c r="J9" s="1"/>
  <c r="I3"/>
  <c r="J3" s="1"/>
  <c r="I2"/>
  <c r="J2" s="1"/>
  <c r="I14"/>
  <c r="J14" s="1"/>
  <c r="I31"/>
  <c r="J31" s="1"/>
  <c r="I30"/>
  <c r="J30" s="1"/>
  <c r="J93" i="2" l="1"/>
  <c r="J32"/>
  <c r="J72"/>
  <c r="J85"/>
  <c r="J64"/>
  <c r="J24"/>
  <c r="J116"/>
  <c r="J40"/>
  <c r="J101"/>
  <c r="J124"/>
  <c r="J156"/>
  <c r="J140"/>
  <c r="J132"/>
  <c r="J48"/>
  <c r="J148"/>
  <c r="J77"/>
  <c r="J56"/>
  <c r="J16"/>
  <c r="I24"/>
  <c r="I56"/>
  <c r="I85"/>
  <c r="I116"/>
  <c r="I148"/>
  <c r="I16"/>
  <c r="I48"/>
  <c r="I109"/>
  <c r="I140"/>
  <c r="I32"/>
  <c r="I64"/>
  <c r="I93"/>
  <c r="I124"/>
  <c r="I156"/>
  <c r="I77"/>
  <c r="I72"/>
</calcChain>
</file>

<file path=xl/sharedStrings.xml><?xml version="1.0" encoding="utf-8"?>
<sst xmlns="http://schemas.openxmlformats.org/spreadsheetml/2006/main" count="775" uniqueCount="280">
  <si>
    <t>Violeta Naydenova</t>
  </si>
  <si>
    <t>BUL 1</t>
  </si>
  <si>
    <t>Bulgaria</t>
  </si>
  <si>
    <t>Kiril Bangachev</t>
  </si>
  <si>
    <t>BUL 2</t>
  </si>
  <si>
    <t>Konstantin Garov</t>
  </si>
  <si>
    <t>BUL 5</t>
  </si>
  <si>
    <t>Vasileios Georgiadis</t>
  </si>
  <si>
    <t>GRE 1</t>
  </si>
  <si>
    <t>Greece</t>
  </si>
  <si>
    <t>ITA 3</t>
  </si>
  <si>
    <t>Italy</t>
  </si>
  <si>
    <t>Giacomo Pruneri</t>
  </si>
  <si>
    <t>Ciprian-Mircea Bonciocat</t>
  </si>
  <si>
    <t>ROU 1</t>
  </si>
  <si>
    <t>Romania</t>
  </si>
  <si>
    <t>SRB 4</t>
  </si>
  <si>
    <t>Serbia</t>
  </si>
  <si>
    <t>Atanas Dinev</t>
  </si>
  <si>
    <t>BUL 3</t>
  </si>
  <si>
    <t>Igor Medvedev</t>
  </si>
  <si>
    <t>SRB 3</t>
  </si>
  <si>
    <t>Alikhan Kudaibergenov</t>
  </si>
  <si>
    <t>KAZ 6</t>
  </si>
  <si>
    <t>Kazakhstan</t>
  </si>
  <si>
    <t>TUR 4</t>
  </si>
  <si>
    <t>Turkey</t>
  </si>
  <si>
    <t>Saro Passaro</t>
  </si>
  <si>
    <t>ITA 2</t>
  </si>
  <si>
    <t>SRB 6</t>
  </si>
  <si>
    <t>Emin Mrkonja</t>
  </si>
  <si>
    <t>BIH 3</t>
  </si>
  <si>
    <t>MNE 6</t>
  </si>
  <si>
    <t>Montenegro</t>
  </si>
  <si>
    <t>Bosnia and Herzegovina</t>
  </si>
  <si>
    <t>Ivan Ganev</t>
  </si>
  <si>
    <t>BUL 4</t>
  </si>
  <si>
    <t>KAZ 1</t>
  </si>
  <si>
    <t>SAU 1</t>
  </si>
  <si>
    <t>SRB 2</t>
  </si>
  <si>
    <t>BUL 6</t>
  </si>
  <si>
    <t>MKD 1</t>
  </si>
  <si>
    <t>TUR 3</t>
  </si>
  <si>
    <t>GRE 3</t>
  </si>
  <si>
    <t>TUR 6</t>
  </si>
  <si>
    <t>ROU 5</t>
  </si>
  <si>
    <t>GRE 6</t>
  </si>
  <si>
    <t>ITA 5</t>
  </si>
  <si>
    <t>ROU 6</t>
  </si>
  <si>
    <t>AZE 6</t>
  </si>
  <si>
    <t>BIH 2</t>
  </si>
  <si>
    <t>GBR 2</t>
  </si>
  <si>
    <t>GRE 5</t>
  </si>
  <si>
    <t>ITA 1</t>
  </si>
  <si>
    <t>KAZ 4</t>
  </si>
  <si>
    <t>KYR 2</t>
  </si>
  <si>
    <t>ROU 2</t>
  </si>
  <si>
    <t>SAU 3</t>
  </si>
  <si>
    <t>SRB 1</t>
  </si>
  <si>
    <t>SRB 5</t>
  </si>
  <si>
    <t>TKM 5</t>
  </si>
  <si>
    <t>Borislav Antov</t>
  </si>
  <si>
    <t>Amar Kurić</t>
  </si>
  <si>
    <t>Aleksa Milojević</t>
  </si>
  <si>
    <t>Pavle Martinović</t>
  </si>
  <si>
    <t>Jelena Ivančić</t>
  </si>
  <si>
    <t>Marko Medvedev</t>
  </si>
  <si>
    <t>Nikola Pavlović</t>
  </si>
  <si>
    <t>Nikola Raičević</t>
  </si>
  <si>
    <t>Saudi Arabia</t>
  </si>
  <si>
    <t>Mihnea-Andrei Ocian</t>
  </si>
  <si>
    <t>Mihnea-Gabriel Doica</t>
  </si>
  <si>
    <t>Dragoș Manea</t>
  </si>
  <si>
    <t>Dimitrios Melas</t>
  </si>
  <si>
    <t>Rafail Psiroukis</t>
  </si>
  <si>
    <t>Rafail Tsiamis</t>
  </si>
  <si>
    <t>Azerbaijan</t>
  </si>
  <si>
    <t>Ramil Jabiyev</t>
  </si>
  <si>
    <t>BIH 1</t>
  </si>
  <si>
    <t>BIH 4</t>
  </si>
  <si>
    <t>KAZ 2</t>
  </si>
  <si>
    <t>ITA 6</t>
  </si>
  <si>
    <t>MOL 3</t>
  </si>
  <si>
    <t>ROU 3</t>
  </si>
  <si>
    <t>GRE 2</t>
  </si>
  <si>
    <t>KAZ 5</t>
  </si>
  <si>
    <t>AZE 4</t>
  </si>
  <si>
    <t>BIH 6</t>
  </si>
  <si>
    <t>TKM 2</t>
  </si>
  <si>
    <t>TKM 3</t>
  </si>
  <si>
    <t>CYP 6</t>
  </si>
  <si>
    <t>GBR 1</t>
  </si>
  <si>
    <t>MOL 1</t>
  </si>
  <si>
    <t>AZE 5</t>
  </si>
  <si>
    <t>ROU 4</t>
  </si>
  <si>
    <t>TKM 4</t>
  </si>
  <si>
    <t>AZE 3</t>
  </si>
  <si>
    <t>GBR 3</t>
  </si>
  <si>
    <t>ITA 4</t>
  </si>
  <si>
    <t>KAZ 3</t>
  </si>
  <si>
    <t>MKD 2</t>
  </si>
  <si>
    <t>MOL 5</t>
  </si>
  <si>
    <t>MOL 6</t>
  </si>
  <si>
    <t>SAU 5</t>
  </si>
  <si>
    <t>BIH 5</t>
  </si>
  <si>
    <t>MNE 5</t>
  </si>
  <si>
    <t>MOL 2</t>
  </si>
  <si>
    <t>TKM 1</t>
  </si>
  <si>
    <t>GBR 6</t>
  </si>
  <si>
    <t>ALB 6</t>
  </si>
  <si>
    <t>SAU 2</t>
  </si>
  <si>
    <t>AZE 2</t>
  </si>
  <si>
    <t>GRE 4</t>
  </si>
  <si>
    <t>MKD 3</t>
  </si>
  <si>
    <t>MKD 4</t>
  </si>
  <si>
    <t>MOL 4</t>
  </si>
  <si>
    <t>SAU 4</t>
  </si>
  <si>
    <t>SAU 6</t>
  </si>
  <si>
    <t>TUR 5</t>
  </si>
  <si>
    <t>MNE 3</t>
  </si>
  <si>
    <t>ALB 1</t>
  </si>
  <si>
    <t>CYP 4</t>
  </si>
  <si>
    <t>MKD 5</t>
  </si>
  <si>
    <t>MKD 6</t>
  </si>
  <si>
    <t>MKDB 4</t>
  </si>
  <si>
    <t>TKM 6</t>
  </si>
  <si>
    <t>ALB 4</t>
  </si>
  <si>
    <t>MNE 4</t>
  </si>
  <si>
    <t>ALB 2</t>
  </si>
  <si>
    <t>ALB 3</t>
  </si>
  <si>
    <t>ALB 5</t>
  </si>
  <si>
    <t>MKDB 3</t>
  </si>
  <si>
    <t>MNE 2</t>
  </si>
  <si>
    <t>MKDB 5</t>
  </si>
  <si>
    <t>MKDB 6</t>
  </si>
  <si>
    <t>TUR 2</t>
  </si>
  <si>
    <t>GBR 5</t>
  </si>
  <si>
    <t>TUR 1</t>
  </si>
  <si>
    <t>CYP 3</t>
  </si>
  <si>
    <t>CYP 5</t>
  </si>
  <si>
    <t>MKDB 2</t>
  </si>
  <si>
    <t>MNE 1</t>
  </si>
  <si>
    <t>QAT 1</t>
  </si>
  <si>
    <t>KYR 1</t>
  </si>
  <si>
    <t>MKDB 1</t>
  </si>
  <si>
    <t>QAT 2</t>
  </si>
  <si>
    <t>CYP 2</t>
  </si>
  <si>
    <t>GBR 4</t>
  </si>
  <si>
    <t>QAT 4</t>
  </si>
  <si>
    <t>AZE 1</t>
  </si>
  <si>
    <t>CYP 1</t>
  </si>
  <si>
    <t>KYR 3</t>
  </si>
  <si>
    <t>QAT 3</t>
  </si>
  <si>
    <t>QAT 5</t>
  </si>
  <si>
    <t>Sotirios Papasotiriou</t>
  </si>
  <si>
    <t>Dimitrios Lolas</t>
  </si>
  <si>
    <t>Enea Prifti</t>
  </si>
  <si>
    <t>Barjol Lami</t>
  </si>
  <si>
    <t>Stefan Haxhillazi</t>
  </si>
  <si>
    <t>Rei Myderrizi</t>
  </si>
  <si>
    <t>Safet Hoxha</t>
  </si>
  <si>
    <t>Lorenc Bushi</t>
  </si>
  <si>
    <t>Albania</t>
  </si>
  <si>
    <t>Ramiz Valiyev</t>
  </si>
  <si>
    <t>Aghaali Zeynalli</t>
  </si>
  <si>
    <t>Murad Aghazada</t>
  </si>
  <si>
    <t>Anar Abbasli</t>
  </si>
  <si>
    <t>Mirali Ahmadli</t>
  </si>
  <si>
    <t>Adisa Bolić</t>
  </si>
  <si>
    <t>Aldin Adilović</t>
  </si>
  <si>
    <t>Stefan Jurošević</t>
  </si>
  <si>
    <t>Tijana Babić</t>
  </si>
  <si>
    <t>Marios Avraamidis</t>
  </si>
  <si>
    <t>Faidros Voskos</t>
  </si>
  <si>
    <t>Georgia Orphanidou</t>
  </si>
  <si>
    <t>Eirini Ioannou</t>
  </si>
  <si>
    <t>Ioannis Kestoras</t>
  </si>
  <si>
    <t>Angelos Assos</t>
  </si>
  <si>
    <t>Cyprus</t>
  </si>
  <si>
    <t>United Kingdom</t>
  </si>
  <si>
    <t>Hugo Aaronson</t>
  </si>
  <si>
    <t>Sam Bealing</t>
  </si>
  <si>
    <t>Emily Beatty</t>
  </si>
  <si>
    <t>Thomas Pycroft</t>
  </si>
  <si>
    <t>Yuta Tsuchiya</t>
  </si>
  <si>
    <t>Naomi Wei</t>
  </si>
  <si>
    <t>Andrea Ciprietti</t>
  </si>
  <si>
    <t>Maria Chiara Ricciuti</t>
  </si>
  <si>
    <t>Cesare Straffelini</t>
  </si>
  <si>
    <t>Bernardo Tarini</t>
  </si>
  <si>
    <t>Aruzhan Amanbayeva</t>
  </si>
  <si>
    <t>Shyngys Bilyalov</t>
  </si>
  <si>
    <t>Alexey Tsekhovoy</t>
  </si>
  <si>
    <t>Alua Shyntay</t>
  </si>
  <si>
    <t>Temirkhan Zimanov</t>
  </si>
  <si>
    <t>Saadinur Azisbek uulu</t>
  </si>
  <si>
    <t>Kyrgyzstan</t>
  </si>
  <si>
    <t>Nuremir Babanov</t>
  </si>
  <si>
    <t>Madina Egemberdieva</t>
  </si>
  <si>
    <t>Alek Jarmov</t>
  </si>
  <si>
    <t>Qendresa Selimi</t>
  </si>
  <si>
    <t>Sanja Karilanova</t>
  </si>
  <si>
    <t>Anastasija Trajanova</t>
  </si>
  <si>
    <t>Kalina Stefanova</t>
  </si>
  <si>
    <t>Gorazd Dimitrov</t>
  </si>
  <si>
    <t>Dimitar Barjaktarov</t>
  </si>
  <si>
    <t>Nikola Velov</t>
  </si>
  <si>
    <t>Nikola Danevski</t>
  </si>
  <si>
    <t>Tamara Mitrovska</t>
  </si>
  <si>
    <t>Macedonia, FYR</t>
  </si>
  <si>
    <t>Macedonia, FYR - B</t>
  </si>
  <si>
    <t>Ognjen Đuković</t>
  </si>
  <si>
    <t>Marija Došljak</t>
  </si>
  <si>
    <t>Vladimir Bošković</t>
  </si>
  <si>
    <t>Majda Šukurica</t>
  </si>
  <si>
    <t>Nina Mitrović</t>
  </si>
  <si>
    <t>Theodor-Mihai Iliant</t>
  </si>
  <si>
    <t>Antonie Ciocan</t>
  </si>
  <si>
    <t>Daniel-Nicolae Paraschiv</t>
  </si>
  <si>
    <t>Alexandru Rudi</t>
  </si>
  <si>
    <t>Tudor Șarpe</t>
  </si>
  <si>
    <t>Alexandru Lopotenco</t>
  </si>
  <si>
    <t>Gabriel Cojocaru</t>
  </si>
  <si>
    <t>Alic Ciumeico</t>
  </si>
  <si>
    <t>Moldova</t>
  </si>
  <si>
    <t>Qatar</t>
  </si>
  <si>
    <t>Khalid Al-Haroon</t>
  </si>
  <si>
    <t>Rashid Al-Yafei</t>
  </si>
  <si>
    <t>Alyaa Al-Burti</t>
  </si>
  <si>
    <t>Mathael Al-Naimi</t>
  </si>
  <si>
    <t>Mohammed Al-Marri</t>
  </si>
  <si>
    <t>Shaden Naife Alshammari</t>
  </si>
  <si>
    <t>Asaad Hamed A. Mohammedsaleh</t>
  </si>
  <si>
    <t>Aous Abdulhafeedh A. Khan</t>
  </si>
  <si>
    <t>Joud Tofiqi Saleh</t>
  </si>
  <si>
    <t>Ibrahim Muwffiq I. Abughararah</t>
  </si>
  <si>
    <t>Mahdi Mohammed M. Ali</t>
  </si>
  <si>
    <t>Agamyrat Begenjov</t>
  </si>
  <si>
    <t>Akmyrat Tirkeshov</t>
  </si>
  <si>
    <t>Jepbar Asgarov</t>
  </si>
  <si>
    <t>Rahman Agamyradov</t>
  </si>
  <si>
    <t>Resul Mamiyev</t>
  </si>
  <si>
    <t>Rustem Gurbandurdyyev</t>
  </si>
  <si>
    <t xml:space="preserve">Ilgaz Er </t>
  </si>
  <si>
    <t xml:space="preserve">Ömer Faruk Durugöl </t>
  </si>
  <si>
    <t xml:space="preserve">İlker Can Çiçek </t>
  </si>
  <si>
    <t xml:space="preserve">Nurullah Giray Kuru </t>
  </si>
  <si>
    <t xml:space="preserve">Aybeniz Yağmur Temirtaş </t>
  </si>
  <si>
    <t>Kayra Uygun</t>
  </si>
  <si>
    <t>Turkmenistan</t>
  </si>
  <si>
    <t>Luka Grashkovski</t>
  </si>
  <si>
    <t>Nadezhda Ilieva</t>
  </si>
  <si>
    <t>0G, 0S, 1B</t>
  </si>
  <si>
    <t>0G, 0S, 4B</t>
  </si>
  <si>
    <t>0G, 1S, 5B</t>
  </si>
  <si>
    <t>4G, 2S, 0B</t>
  </si>
  <si>
    <t>1G, 2S, 2B</t>
  </si>
  <si>
    <t>1G, 2S, 3B</t>
  </si>
  <si>
    <t>0G, 2S, 4B</t>
  </si>
  <si>
    <t>0G, 1S, 1B</t>
  </si>
  <si>
    <t>0G, 0S, 0B</t>
  </si>
  <si>
    <t>0G, 0S, 5B</t>
  </si>
  <si>
    <t>0G, 1S, 2B</t>
  </si>
  <si>
    <t>2G, 2S, 2B</t>
  </si>
  <si>
    <t>0G, 3S, 0B</t>
  </si>
  <si>
    <t>(6)</t>
  </si>
  <si>
    <t>(5)</t>
  </si>
  <si>
    <t>(3)</t>
  </si>
  <si>
    <t>Rank</t>
  </si>
  <si>
    <t>Country</t>
  </si>
  <si>
    <t>Size</t>
  </si>
  <si>
    <t>P1</t>
  </si>
  <si>
    <t>P2</t>
  </si>
  <si>
    <t>P3</t>
  </si>
  <si>
    <t>P4</t>
  </si>
  <si>
    <t>Total</t>
  </si>
  <si>
    <t>Medals</t>
  </si>
  <si>
    <t>Name</t>
  </si>
  <si>
    <t>Code</t>
  </si>
  <si>
    <t>Prize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</si>
</sst>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4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/>
    <xf numFmtId="0" fontId="7" fillId="0" borderId="6" xfId="0" applyFont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8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8" fillId="0" borderId="4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/>
    <xf numFmtId="0" fontId="8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Border="1"/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0" xfId="1" applyNumberFormat="1" applyFont="1" applyAlignment="1">
      <alignment horizontal="center"/>
    </xf>
    <xf numFmtId="0" fontId="0" fillId="0" borderId="1" xfId="0" applyBorder="1"/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9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0" fontId="10" fillId="0" borderId="0" xfId="0" applyFont="1" applyAlignment="1">
      <alignment horizontal="center"/>
    </xf>
    <xf numFmtId="0" fontId="9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/>
  </sheetViews>
  <sheetFormatPr defaultRowHeight="15"/>
  <cols>
    <col min="1" max="1" width="4" bestFit="1" customWidth="1"/>
    <col min="2" max="2" width="31.85546875" style="3" bestFit="1" customWidth="1"/>
    <col min="3" max="3" width="22.42578125" style="3" bestFit="1" customWidth="1"/>
    <col min="4" max="4" width="7.7109375" style="3" bestFit="1" customWidth="1"/>
    <col min="5" max="8" width="3" style="1" bestFit="1" customWidth="1"/>
    <col min="9" max="9" width="6" style="2" customWidth="1"/>
    <col min="10" max="10" width="13.28515625" bestFit="1" customWidth="1"/>
  </cols>
  <sheetData>
    <row r="1" spans="1:10" s="5" customFormat="1" ht="15.75" thickBot="1">
      <c r="A1" s="57" t="s">
        <v>268</v>
      </c>
      <c r="B1" s="57" t="s">
        <v>277</v>
      </c>
      <c r="C1" s="57" t="s">
        <v>269</v>
      </c>
      <c r="D1" s="57" t="s">
        <v>278</v>
      </c>
      <c r="E1" s="44" t="s">
        <v>271</v>
      </c>
      <c r="F1" s="44" t="s">
        <v>272</v>
      </c>
      <c r="G1" s="44" t="s">
        <v>273</v>
      </c>
      <c r="H1" s="44" t="s">
        <v>274</v>
      </c>
      <c r="I1" s="44" t="s">
        <v>275</v>
      </c>
      <c r="J1" s="58" t="s">
        <v>279</v>
      </c>
    </row>
    <row r="2" spans="1:10" ht="15.75" thickTop="1">
      <c r="A2" s="45">
        <v>1</v>
      </c>
      <c r="B2" s="14" t="s">
        <v>0</v>
      </c>
      <c r="C2" s="14" t="s">
        <v>2</v>
      </c>
      <c r="D2" s="14" t="s">
        <v>1</v>
      </c>
      <c r="E2" s="14">
        <v>10</v>
      </c>
      <c r="F2" s="14">
        <v>10</v>
      </c>
      <c r="G2" s="14">
        <v>10</v>
      </c>
      <c r="H2" s="14">
        <v>10</v>
      </c>
      <c r="I2" s="15">
        <f>SUM(E2:H2)</f>
        <v>40</v>
      </c>
      <c r="J2" s="16" t="str">
        <f>IF(I2&gt;38,"Gold medal",IF(I2&gt;30,"Silver medal",IF(I2&gt;15,"Bronze medal",IF((10-E2)*(10-F2)*(10-G2)*(10-H2)=0,"Hon. mention",""))))</f>
        <v>Gold medal</v>
      </c>
    </row>
    <row r="3" spans="1:10">
      <c r="A3" s="48">
        <v>1</v>
      </c>
      <c r="B3" s="18" t="s">
        <v>3</v>
      </c>
      <c r="C3" s="18" t="s">
        <v>2</v>
      </c>
      <c r="D3" s="18" t="s">
        <v>4</v>
      </c>
      <c r="E3" s="18">
        <v>10</v>
      </c>
      <c r="F3" s="18">
        <v>10</v>
      </c>
      <c r="G3" s="18">
        <v>10</v>
      </c>
      <c r="H3" s="18">
        <v>10</v>
      </c>
      <c r="I3" s="19">
        <f>SUM(E3:H3)</f>
        <v>40</v>
      </c>
      <c r="J3" s="20" t="str">
        <f>IF(I3&gt;38,"Gold medal",IF(I3&gt;30,"Silver medal",IF(I3&gt;15,"Bronze medal",IF((10-E3)*(10-F3)*(10-G3)*(10-H3)=0,"Hon. mention",""))))</f>
        <v>Gold medal</v>
      </c>
    </row>
    <row r="4" spans="1:10">
      <c r="A4" s="48">
        <v>1</v>
      </c>
      <c r="B4" s="18" t="s">
        <v>5</v>
      </c>
      <c r="C4" s="18" t="s">
        <v>2</v>
      </c>
      <c r="D4" s="18" t="s">
        <v>6</v>
      </c>
      <c r="E4" s="18">
        <v>10</v>
      </c>
      <c r="F4" s="18">
        <v>10</v>
      </c>
      <c r="G4" s="18">
        <v>10</v>
      </c>
      <c r="H4" s="18">
        <v>10</v>
      </c>
      <c r="I4" s="19">
        <f>SUM(E4:H4)</f>
        <v>40</v>
      </c>
      <c r="J4" s="20" t="str">
        <f>IF(I4&gt;38,"Gold medal",IF(I4&gt;30,"Silver medal",IF(I4&gt;15,"Bronze medal",IF((10-E4)*(10-F4)*(10-G4)*(10-H4)=0,"Hon. mention",""))))</f>
        <v>Gold medal</v>
      </c>
    </row>
    <row r="5" spans="1:10">
      <c r="A5" s="48">
        <v>1</v>
      </c>
      <c r="B5" s="18" t="s">
        <v>7</v>
      </c>
      <c r="C5" s="18" t="s">
        <v>9</v>
      </c>
      <c r="D5" s="18" t="s">
        <v>8</v>
      </c>
      <c r="E5" s="18">
        <v>10</v>
      </c>
      <c r="F5" s="18">
        <v>10</v>
      </c>
      <c r="G5" s="18">
        <v>10</v>
      </c>
      <c r="H5" s="18">
        <v>10</v>
      </c>
      <c r="I5" s="19">
        <f>SUM(E5:H5)</f>
        <v>40</v>
      </c>
      <c r="J5" s="20" t="str">
        <f>IF(I5&gt;38,"Gold medal",IF(I5&gt;30,"Silver medal",IF(I5&gt;15,"Bronze medal",IF((10-E5)*(10-F5)*(10-G5)*(10-H5)=0,"Hon. mention",""))))</f>
        <v>Gold medal</v>
      </c>
    </row>
    <row r="6" spans="1:10">
      <c r="A6" s="51">
        <v>1</v>
      </c>
      <c r="B6" s="38" t="s">
        <v>12</v>
      </c>
      <c r="C6" s="30" t="s">
        <v>11</v>
      </c>
      <c r="D6" s="30" t="s">
        <v>10</v>
      </c>
      <c r="E6" s="30">
        <v>10</v>
      </c>
      <c r="F6" s="30">
        <v>10</v>
      </c>
      <c r="G6" s="30">
        <v>10</v>
      </c>
      <c r="H6" s="30">
        <v>10</v>
      </c>
      <c r="I6" s="31">
        <f>SUM(E6:H6)</f>
        <v>40</v>
      </c>
      <c r="J6" s="32" t="str">
        <f>IF(I6&gt;38,"Gold medal",IF(I6&gt;30,"Silver medal",IF(I6&gt;15,"Bronze medal",IF((10-E6)*(10-F6)*(10-G6)*(10-H6)=0,"Hon. mention",""))))</f>
        <v>Gold medal</v>
      </c>
    </row>
    <row r="7" spans="1:10">
      <c r="A7" s="48">
        <v>1</v>
      </c>
      <c r="B7" s="18" t="s">
        <v>13</v>
      </c>
      <c r="C7" s="18" t="s">
        <v>15</v>
      </c>
      <c r="D7" s="18" t="s">
        <v>14</v>
      </c>
      <c r="E7" s="18">
        <v>10</v>
      </c>
      <c r="F7" s="18">
        <v>10</v>
      </c>
      <c r="G7" s="18">
        <v>10</v>
      </c>
      <c r="H7" s="18">
        <v>10</v>
      </c>
      <c r="I7" s="19">
        <f>SUM(E7:H7)</f>
        <v>40</v>
      </c>
      <c r="J7" s="20" t="str">
        <f>IF(I7&gt;38,"Gold medal",IF(I7&gt;30,"Silver medal",IF(I7&gt;15,"Bronze medal",IF((10-E7)*(10-F7)*(10-G7)*(10-H7)=0,"Hon. mention",""))))</f>
        <v>Gold medal</v>
      </c>
    </row>
    <row r="8" spans="1:10" s="6" customFormat="1">
      <c r="A8" s="48">
        <v>1</v>
      </c>
      <c r="B8" s="18" t="s">
        <v>63</v>
      </c>
      <c r="C8" s="18" t="s">
        <v>17</v>
      </c>
      <c r="D8" s="18" t="s">
        <v>16</v>
      </c>
      <c r="E8" s="18">
        <v>10</v>
      </c>
      <c r="F8" s="18">
        <v>10</v>
      </c>
      <c r="G8" s="18">
        <v>10</v>
      </c>
      <c r="H8" s="18">
        <v>10</v>
      </c>
      <c r="I8" s="19">
        <f>SUM(E8:H8)</f>
        <v>40</v>
      </c>
      <c r="J8" s="20" t="str">
        <f>IF(I8&gt;38,"Gold medal",IF(I8&gt;30,"Silver medal",IF(I8&gt;15,"Bronze medal",IF((10-E8)*(10-F8)*(10-G8)*(10-H8)=0,"Hon. mention",""))))</f>
        <v>Gold medal</v>
      </c>
    </row>
    <row r="9" spans="1:10" s="6" customFormat="1">
      <c r="A9" s="48">
        <v>8</v>
      </c>
      <c r="B9" s="18" t="s">
        <v>18</v>
      </c>
      <c r="C9" s="18" t="s">
        <v>2</v>
      </c>
      <c r="D9" s="18" t="s">
        <v>19</v>
      </c>
      <c r="E9" s="18">
        <v>10</v>
      </c>
      <c r="F9" s="18">
        <v>10</v>
      </c>
      <c r="G9" s="18">
        <v>10</v>
      </c>
      <c r="H9" s="18">
        <v>9</v>
      </c>
      <c r="I9" s="19">
        <f>SUM(E9:H9)</f>
        <v>39</v>
      </c>
      <c r="J9" s="20" t="str">
        <f>IF(I9&gt;38,"Gold medal",IF(I9&gt;30,"Silver medal",IF(I9&gt;15,"Bronze medal",IF((10-E9)*(10-F9)*(10-G9)*(10-H9)=0,"Hon. mention",""))))</f>
        <v>Gold medal</v>
      </c>
    </row>
    <row r="10" spans="1:10" s="6" customFormat="1">
      <c r="A10" s="48">
        <v>8</v>
      </c>
      <c r="B10" s="18" t="s">
        <v>20</v>
      </c>
      <c r="C10" s="18" t="s">
        <v>17</v>
      </c>
      <c r="D10" s="18" t="s">
        <v>21</v>
      </c>
      <c r="E10" s="18">
        <v>10</v>
      </c>
      <c r="F10" s="18">
        <v>10</v>
      </c>
      <c r="G10" s="18">
        <v>10</v>
      </c>
      <c r="H10" s="18">
        <v>9</v>
      </c>
      <c r="I10" s="19">
        <f>SUM(E10:H10)</f>
        <v>39</v>
      </c>
      <c r="J10" s="20" t="str">
        <f>IF(I10&gt;38,"Gold medal",IF(I10&gt;30,"Silver medal",IF(I10&gt;15,"Bronze medal",IF((10-E10)*(10-F10)*(10-G10)*(10-H10)=0,"Hon. mention",""))))</f>
        <v>Gold medal</v>
      </c>
    </row>
    <row r="11" spans="1:10" s="6" customFormat="1">
      <c r="A11" s="51">
        <v>10</v>
      </c>
      <c r="B11" s="30" t="s">
        <v>22</v>
      </c>
      <c r="C11" s="30" t="s">
        <v>24</v>
      </c>
      <c r="D11" s="30" t="s">
        <v>23</v>
      </c>
      <c r="E11" s="30">
        <v>10</v>
      </c>
      <c r="F11" s="30">
        <v>10</v>
      </c>
      <c r="G11" s="30">
        <v>10</v>
      </c>
      <c r="H11" s="30">
        <v>8</v>
      </c>
      <c r="I11" s="31">
        <f>SUM(E11:H11)</f>
        <v>38</v>
      </c>
      <c r="J11" s="32" t="str">
        <f>IF(I11&gt;38,"Gold medal",IF(I11&gt;30,"Silver medal",IF(I11&gt;15,"Bronze medal",IF((10-E11)*(10-F11)*(10-G11)*(10-H11)=0,"Hon. mention",""))))</f>
        <v>Silver medal</v>
      </c>
    </row>
    <row r="12" spans="1:10" s="6" customFormat="1">
      <c r="A12" s="48">
        <v>10</v>
      </c>
      <c r="B12" s="42" t="s">
        <v>246</v>
      </c>
      <c r="C12" s="18" t="s">
        <v>26</v>
      </c>
      <c r="D12" s="18" t="s">
        <v>25</v>
      </c>
      <c r="E12" s="18">
        <v>10</v>
      </c>
      <c r="F12" s="18">
        <v>10</v>
      </c>
      <c r="G12" s="18">
        <v>10</v>
      </c>
      <c r="H12" s="18">
        <v>8</v>
      </c>
      <c r="I12" s="19">
        <f>SUM(E12:H12)</f>
        <v>38</v>
      </c>
      <c r="J12" s="20" t="str">
        <f>IF(I12&gt;38,"Gold medal",IF(I12&gt;30,"Silver medal",IF(I12&gt;15,"Bronze medal",IF((10-E12)*(10-F12)*(10-G12)*(10-H12)=0,"Hon. mention",""))))</f>
        <v>Silver medal</v>
      </c>
    </row>
    <row r="13" spans="1:10" s="6" customFormat="1">
      <c r="A13" s="51">
        <v>12</v>
      </c>
      <c r="B13" s="38" t="s">
        <v>27</v>
      </c>
      <c r="C13" s="30" t="s">
        <v>11</v>
      </c>
      <c r="D13" s="30" t="s">
        <v>28</v>
      </c>
      <c r="E13" s="30">
        <v>10</v>
      </c>
      <c r="F13" s="30">
        <v>10</v>
      </c>
      <c r="G13" s="30">
        <v>10</v>
      </c>
      <c r="H13" s="30">
        <v>7</v>
      </c>
      <c r="I13" s="31">
        <f>SUM(E13:H13)</f>
        <v>37</v>
      </c>
      <c r="J13" s="32" t="str">
        <f>IF(I13&gt;38,"Gold medal",IF(I13&gt;30,"Silver medal",IF(I13&gt;15,"Bronze medal",IF((10-E13)*(10-F13)*(10-G13)*(10-H13)=0,"Hon. mention",""))))</f>
        <v>Silver medal</v>
      </c>
    </row>
    <row r="14" spans="1:10">
      <c r="A14" s="48">
        <v>13</v>
      </c>
      <c r="B14" s="18" t="s">
        <v>30</v>
      </c>
      <c r="C14" s="18" t="s">
        <v>34</v>
      </c>
      <c r="D14" s="18" t="s">
        <v>31</v>
      </c>
      <c r="E14" s="18">
        <v>10</v>
      </c>
      <c r="F14" s="18">
        <v>10</v>
      </c>
      <c r="G14" s="18">
        <v>10</v>
      </c>
      <c r="H14" s="18">
        <v>5</v>
      </c>
      <c r="I14" s="19">
        <f>SUM(E14:H14)</f>
        <v>35</v>
      </c>
      <c r="J14" s="20" t="str">
        <f>IF(I14&gt;38,"Gold medal",IF(I14&gt;30,"Silver medal",IF(I14&gt;15,"Bronze medal",IF((10-E14)*(10-F14)*(10-G14)*(10-H14)=0,"Hon. mention",""))))</f>
        <v>Silver medal</v>
      </c>
    </row>
    <row r="15" spans="1:10">
      <c r="A15" s="48">
        <v>13</v>
      </c>
      <c r="B15" s="18" t="s">
        <v>68</v>
      </c>
      <c r="C15" s="18" t="s">
        <v>33</v>
      </c>
      <c r="D15" s="18" t="s">
        <v>32</v>
      </c>
      <c r="E15" s="18">
        <v>10</v>
      </c>
      <c r="F15" s="18">
        <v>10</v>
      </c>
      <c r="G15" s="18">
        <v>10</v>
      </c>
      <c r="H15" s="18">
        <v>5</v>
      </c>
      <c r="I15" s="19">
        <f>SUM(E15:H15)</f>
        <v>35</v>
      </c>
      <c r="J15" s="20" t="str">
        <f>IF(I15&gt;38,"Gold medal",IF(I15&gt;30,"Silver medal",IF(I15&gt;15,"Bronze medal",IF((10-E15)*(10-F15)*(10-G15)*(10-H15)=0,"Hon. mention",""))))</f>
        <v>Silver medal</v>
      </c>
    </row>
    <row r="16" spans="1:10">
      <c r="A16" s="48">
        <v>13</v>
      </c>
      <c r="B16" s="18" t="s">
        <v>64</v>
      </c>
      <c r="C16" s="18" t="s">
        <v>17</v>
      </c>
      <c r="D16" s="18" t="s">
        <v>29</v>
      </c>
      <c r="E16" s="18">
        <v>10</v>
      </c>
      <c r="F16" s="18">
        <v>10</v>
      </c>
      <c r="G16" s="18">
        <v>10</v>
      </c>
      <c r="H16" s="18">
        <v>5</v>
      </c>
      <c r="I16" s="19">
        <f>SUM(E16:H16)</f>
        <v>35</v>
      </c>
      <c r="J16" s="20" t="str">
        <f>IF(I16&gt;38,"Gold medal",IF(I16&gt;30,"Silver medal",IF(I16&gt;15,"Bronze medal",IF((10-E16)*(10-F16)*(10-G16)*(10-H16)=0,"Hon. mention",""))))</f>
        <v>Silver medal</v>
      </c>
    </row>
    <row r="17" spans="1:10">
      <c r="A17" s="48">
        <v>16</v>
      </c>
      <c r="B17" s="18" t="s">
        <v>35</v>
      </c>
      <c r="C17" s="18" t="s">
        <v>2</v>
      </c>
      <c r="D17" s="18" t="s">
        <v>36</v>
      </c>
      <c r="E17" s="18">
        <v>10</v>
      </c>
      <c r="F17" s="18">
        <v>10</v>
      </c>
      <c r="G17" s="18">
        <v>10</v>
      </c>
      <c r="H17" s="18">
        <v>4</v>
      </c>
      <c r="I17" s="19">
        <f>SUM(E17:H17)</f>
        <v>34</v>
      </c>
      <c r="J17" s="20" t="str">
        <f>IF(I17&gt;38,"Gold medal",IF(I17&gt;30,"Silver medal",IF(I17&gt;15,"Bronze medal",IF((10-E17)*(10-F17)*(10-G17)*(10-H17)=0,"Hon. mention",""))))</f>
        <v>Silver medal</v>
      </c>
    </row>
    <row r="18" spans="1:10">
      <c r="A18" s="51">
        <v>16</v>
      </c>
      <c r="B18" s="30" t="s">
        <v>190</v>
      </c>
      <c r="C18" s="30" t="s">
        <v>24</v>
      </c>
      <c r="D18" s="30" t="s">
        <v>37</v>
      </c>
      <c r="E18" s="30">
        <v>10</v>
      </c>
      <c r="F18" s="30">
        <v>10</v>
      </c>
      <c r="G18" s="30">
        <v>10</v>
      </c>
      <c r="H18" s="30">
        <v>4</v>
      </c>
      <c r="I18" s="31">
        <f>SUM(E18:H18)</f>
        <v>34</v>
      </c>
      <c r="J18" s="32" t="str">
        <f>IF(I18&gt;38,"Gold medal",IF(I18&gt;30,"Silver medal",IF(I18&gt;15,"Bronze medal",IF((10-E18)*(10-F18)*(10-G18)*(10-H18)=0,"Hon. mention",""))))</f>
        <v>Silver medal</v>
      </c>
    </row>
    <row r="19" spans="1:10">
      <c r="A19" s="51">
        <v>16</v>
      </c>
      <c r="B19" s="38" t="s">
        <v>231</v>
      </c>
      <c r="C19" s="30" t="s">
        <v>69</v>
      </c>
      <c r="D19" s="30" t="s">
        <v>38</v>
      </c>
      <c r="E19" s="30">
        <v>10</v>
      </c>
      <c r="F19" s="30">
        <v>10</v>
      </c>
      <c r="G19" s="30">
        <v>10</v>
      </c>
      <c r="H19" s="30">
        <v>4</v>
      </c>
      <c r="I19" s="31">
        <f>SUM(E19:H19)</f>
        <v>34</v>
      </c>
      <c r="J19" s="32" t="str">
        <f>IF(I19&gt;38,"Gold medal",IF(I19&gt;30,"Silver medal",IF(I19&gt;15,"Bronze medal",IF((10-E19)*(10-F19)*(10-G19)*(10-H19)=0,"Hon. mention",""))))</f>
        <v>Silver medal</v>
      </c>
    </row>
    <row r="20" spans="1:10">
      <c r="A20" s="48">
        <v>16</v>
      </c>
      <c r="B20" s="18" t="s">
        <v>66</v>
      </c>
      <c r="C20" s="18" t="s">
        <v>17</v>
      </c>
      <c r="D20" s="18" t="s">
        <v>39</v>
      </c>
      <c r="E20" s="18">
        <v>10</v>
      </c>
      <c r="F20" s="18">
        <v>10</v>
      </c>
      <c r="G20" s="18">
        <v>10</v>
      </c>
      <c r="H20" s="18">
        <v>4</v>
      </c>
      <c r="I20" s="19">
        <f>SUM(E20:H20)</f>
        <v>34</v>
      </c>
      <c r="J20" s="20" t="str">
        <f>IF(I20&gt;38,"Gold medal",IF(I20&gt;30,"Silver medal",IF(I20&gt;15,"Bronze medal",IF((10-E20)*(10-F20)*(10-G20)*(10-H20)=0,"Hon. mention",""))))</f>
        <v>Silver medal</v>
      </c>
    </row>
    <row r="21" spans="1:10">
      <c r="A21" s="48">
        <v>20</v>
      </c>
      <c r="B21" s="18" t="s">
        <v>61</v>
      </c>
      <c r="C21" s="18" t="s">
        <v>2</v>
      </c>
      <c r="D21" s="18" t="s">
        <v>40</v>
      </c>
      <c r="E21" s="18">
        <v>10</v>
      </c>
      <c r="F21" s="18">
        <v>10</v>
      </c>
      <c r="G21" s="18">
        <v>10</v>
      </c>
      <c r="H21" s="18">
        <v>3</v>
      </c>
      <c r="I21" s="19">
        <f>SUM(E21:H21)</f>
        <v>33</v>
      </c>
      <c r="J21" s="20" t="str">
        <f>IF(I21&gt;38,"Gold medal",IF(I21&gt;30,"Silver medal",IF(I21&gt;15,"Bronze medal",IF((10-E21)*(10-F21)*(10-G21)*(10-H21)=0,"Hon. mention",""))))</f>
        <v>Silver medal</v>
      </c>
    </row>
    <row r="22" spans="1:10">
      <c r="A22" s="48">
        <v>20</v>
      </c>
      <c r="B22" s="18" t="s">
        <v>206</v>
      </c>
      <c r="C22" s="18" t="s">
        <v>209</v>
      </c>
      <c r="D22" s="18" t="s">
        <v>41</v>
      </c>
      <c r="E22" s="18">
        <v>10</v>
      </c>
      <c r="F22" s="18">
        <v>10</v>
      </c>
      <c r="G22" s="18">
        <v>10</v>
      </c>
      <c r="H22" s="18">
        <v>3</v>
      </c>
      <c r="I22" s="19">
        <f>SUM(E22:H22)</f>
        <v>33</v>
      </c>
      <c r="J22" s="20" t="str">
        <f>IF(I22&gt;38,"Gold medal",IF(I22&gt;30,"Silver medal",IF(I22&gt;15,"Bronze medal",IF((10-E22)*(10-F22)*(10-G22)*(10-H22)=0,"Hon. mention",""))))</f>
        <v>Silver medal</v>
      </c>
    </row>
    <row r="23" spans="1:10">
      <c r="A23" s="48">
        <v>20</v>
      </c>
      <c r="B23" s="42" t="s">
        <v>245</v>
      </c>
      <c r="C23" s="18" t="s">
        <v>26</v>
      </c>
      <c r="D23" s="18" t="s">
        <v>42</v>
      </c>
      <c r="E23" s="18">
        <v>10</v>
      </c>
      <c r="F23" s="18">
        <v>10</v>
      </c>
      <c r="G23" s="18">
        <v>10</v>
      </c>
      <c r="H23" s="18">
        <v>3</v>
      </c>
      <c r="I23" s="19">
        <f>SUM(E23:H23)</f>
        <v>33</v>
      </c>
      <c r="J23" s="20" t="str">
        <f>IF(I23&gt;38,"Gold medal",IF(I23&gt;30,"Silver medal",IF(I23&gt;15,"Bronze medal",IF((10-E23)*(10-F23)*(10-G23)*(10-H23)=0,"Hon. mention",""))))</f>
        <v>Silver medal</v>
      </c>
    </row>
    <row r="24" spans="1:10">
      <c r="A24" s="48">
        <v>23</v>
      </c>
      <c r="B24" s="18" t="s">
        <v>73</v>
      </c>
      <c r="C24" s="18" t="s">
        <v>9</v>
      </c>
      <c r="D24" s="18" t="s">
        <v>43</v>
      </c>
      <c r="E24" s="18">
        <v>10</v>
      </c>
      <c r="F24" s="18">
        <v>10</v>
      </c>
      <c r="G24" s="18">
        <v>10</v>
      </c>
      <c r="H24" s="18">
        <v>2</v>
      </c>
      <c r="I24" s="19">
        <f>SUM(E24:H24)</f>
        <v>32</v>
      </c>
      <c r="J24" s="20" t="str">
        <f>IF(I24&gt;38,"Gold medal",IF(I24&gt;30,"Silver medal",IF(I24&gt;15,"Bronze medal",IF((10-E24)*(10-F24)*(10-G24)*(10-H24)=0,"Hon. mention",""))))</f>
        <v>Silver medal</v>
      </c>
    </row>
    <row r="25" spans="1:10">
      <c r="A25" s="48">
        <v>23</v>
      </c>
      <c r="B25" s="42" t="s">
        <v>248</v>
      </c>
      <c r="C25" s="18" t="s">
        <v>26</v>
      </c>
      <c r="D25" s="18" t="s">
        <v>44</v>
      </c>
      <c r="E25" s="18">
        <v>10</v>
      </c>
      <c r="F25" s="18">
        <v>10</v>
      </c>
      <c r="G25" s="18">
        <v>10</v>
      </c>
      <c r="H25" s="18">
        <v>2</v>
      </c>
      <c r="I25" s="19">
        <f>SUM(E25:H25)</f>
        <v>32</v>
      </c>
      <c r="J25" s="20" t="str">
        <f>IF(I25&gt;38,"Gold medal",IF(I25&gt;30,"Silver medal",IF(I25&gt;15,"Bronze medal",IF((10-E25)*(10-F25)*(10-G25)*(10-H25)=0,"Hon. mention",""))))</f>
        <v>Silver medal</v>
      </c>
    </row>
    <row r="26" spans="1:10">
      <c r="A26" s="48">
        <v>25</v>
      </c>
      <c r="B26" s="18" t="s">
        <v>75</v>
      </c>
      <c r="C26" s="18" t="s">
        <v>9</v>
      </c>
      <c r="D26" s="18" t="s">
        <v>46</v>
      </c>
      <c r="E26" s="18">
        <v>10</v>
      </c>
      <c r="F26" s="18">
        <v>10</v>
      </c>
      <c r="G26" s="18">
        <v>10</v>
      </c>
      <c r="H26" s="18">
        <v>1</v>
      </c>
      <c r="I26" s="19">
        <f>SUM(E26:H26)</f>
        <v>31</v>
      </c>
      <c r="J26" s="20" t="str">
        <f>IF(I26&gt;38,"Gold medal",IF(I26&gt;30,"Silver medal",IF(I26&gt;15,"Bronze medal",IF((10-E26)*(10-F26)*(10-G26)*(10-H26)=0,"Hon. mention",""))))</f>
        <v>Silver medal</v>
      </c>
    </row>
    <row r="27" spans="1:10">
      <c r="A27" s="51">
        <v>25</v>
      </c>
      <c r="B27" s="38" t="s">
        <v>188</v>
      </c>
      <c r="C27" s="30" t="s">
        <v>11</v>
      </c>
      <c r="D27" s="30" t="s">
        <v>47</v>
      </c>
      <c r="E27" s="30">
        <v>9</v>
      </c>
      <c r="F27" s="30">
        <v>10</v>
      </c>
      <c r="G27" s="30">
        <v>10</v>
      </c>
      <c r="H27" s="30">
        <v>2</v>
      </c>
      <c r="I27" s="31">
        <f>SUM(E27:H27)</f>
        <v>31</v>
      </c>
      <c r="J27" s="32" t="str">
        <f>IF(I27&gt;38,"Gold medal",IF(I27&gt;30,"Silver medal",IF(I27&gt;15,"Bronze medal",IF((10-E27)*(10-F27)*(10-G27)*(10-H27)=0,"Hon. mention",""))))</f>
        <v>Silver medal</v>
      </c>
    </row>
    <row r="28" spans="1:10">
      <c r="A28" s="48">
        <v>25</v>
      </c>
      <c r="B28" s="18" t="s">
        <v>71</v>
      </c>
      <c r="C28" s="18" t="s">
        <v>15</v>
      </c>
      <c r="D28" s="18" t="s">
        <v>45</v>
      </c>
      <c r="E28" s="18">
        <v>10</v>
      </c>
      <c r="F28" s="18">
        <v>10</v>
      </c>
      <c r="G28" s="18">
        <v>10</v>
      </c>
      <c r="H28" s="18">
        <v>1</v>
      </c>
      <c r="I28" s="19">
        <f>SUM(E28:H28)</f>
        <v>31</v>
      </c>
      <c r="J28" s="20" t="str">
        <f>IF(I28&gt;38,"Gold medal",IF(I28&gt;30,"Silver medal",IF(I28&gt;15,"Bronze medal",IF((10-E28)*(10-F28)*(10-G28)*(10-H28)=0,"Hon. mention",""))))</f>
        <v>Silver medal</v>
      </c>
    </row>
    <row r="29" spans="1:10">
      <c r="A29" s="48">
        <v>25</v>
      </c>
      <c r="B29" s="18" t="s">
        <v>72</v>
      </c>
      <c r="C29" s="18" t="s">
        <v>15</v>
      </c>
      <c r="D29" s="18" t="s">
        <v>48</v>
      </c>
      <c r="E29" s="18">
        <v>10</v>
      </c>
      <c r="F29" s="18">
        <v>10</v>
      </c>
      <c r="G29" s="18">
        <v>10</v>
      </c>
      <c r="H29" s="18">
        <v>1</v>
      </c>
      <c r="I29" s="19">
        <f>SUM(E29:H29)</f>
        <v>31</v>
      </c>
      <c r="J29" s="20" t="str">
        <f>IF(I29&gt;38,"Gold medal",IF(I29&gt;30,"Silver medal",IF(I29&gt;15,"Bronze medal",IF((10-E29)*(10-F29)*(10-G29)*(10-H29)=0,"Hon. mention",""))))</f>
        <v>Silver medal</v>
      </c>
    </row>
    <row r="30" spans="1:10">
      <c r="A30" s="51">
        <v>29</v>
      </c>
      <c r="B30" s="30" t="s">
        <v>77</v>
      </c>
      <c r="C30" s="30" t="s">
        <v>76</v>
      </c>
      <c r="D30" s="30" t="s">
        <v>49</v>
      </c>
      <c r="E30" s="30">
        <v>10</v>
      </c>
      <c r="F30" s="30">
        <v>10</v>
      </c>
      <c r="G30" s="30">
        <v>10</v>
      </c>
      <c r="H30" s="30">
        <v>0</v>
      </c>
      <c r="I30" s="31">
        <f>SUM(E30:H30)</f>
        <v>30</v>
      </c>
      <c r="J30" s="32" t="str">
        <f>IF(I30&gt;38,"Gold medal",IF(I30&gt;30,"Silver medal",IF(I30&gt;15,"Bronze medal",IF((10-E30)*(10-F30)*(10-G30)*(10-H30)=0,"Hon. mention",""))))</f>
        <v>Bronze medal</v>
      </c>
    </row>
    <row r="31" spans="1:10">
      <c r="A31" s="48">
        <v>29</v>
      </c>
      <c r="B31" s="18" t="s">
        <v>62</v>
      </c>
      <c r="C31" s="18" t="s">
        <v>34</v>
      </c>
      <c r="D31" s="18" t="s">
        <v>50</v>
      </c>
      <c r="E31" s="18">
        <v>10</v>
      </c>
      <c r="F31" s="18">
        <v>10</v>
      </c>
      <c r="G31" s="18">
        <v>10</v>
      </c>
      <c r="H31" s="18">
        <v>0</v>
      </c>
      <c r="I31" s="19">
        <f>SUM(E31:H31)</f>
        <v>30</v>
      </c>
      <c r="J31" s="20" t="str">
        <f>IF(I31&gt;38,"Gold medal",IF(I31&gt;30,"Silver medal",IF(I31&gt;15,"Bronze medal",IF((10-E31)*(10-F31)*(10-G31)*(10-H31)=0,"Hon. mention",""))))</f>
        <v>Bronze medal</v>
      </c>
    </row>
    <row r="32" spans="1:10" s="6" customFormat="1">
      <c r="A32" s="51">
        <v>29</v>
      </c>
      <c r="B32" s="38" t="s">
        <v>181</v>
      </c>
      <c r="C32" s="30" t="s">
        <v>179</v>
      </c>
      <c r="D32" s="30" t="s">
        <v>51</v>
      </c>
      <c r="E32" s="30">
        <v>10</v>
      </c>
      <c r="F32" s="30">
        <v>10</v>
      </c>
      <c r="G32" s="30">
        <v>10</v>
      </c>
      <c r="H32" s="30">
        <v>0</v>
      </c>
      <c r="I32" s="31">
        <f>SUM(E32:H32)</f>
        <v>30</v>
      </c>
      <c r="J32" s="32" t="str">
        <f>IF(I32&gt;38,"Gold medal",IF(I32&gt;30,"Silver medal",IF(I32&gt;15,"Bronze medal",IF((10-E32)*(10-F32)*(10-G32)*(10-H32)=0,"Hon. mention",""))))</f>
        <v>Bronze medal</v>
      </c>
    </row>
    <row r="33" spans="1:10" s="6" customFormat="1">
      <c r="A33" s="48">
        <v>29</v>
      </c>
      <c r="B33" s="18" t="s">
        <v>74</v>
      </c>
      <c r="C33" s="18" t="s">
        <v>9</v>
      </c>
      <c r="D33" s="18" t="s">
        <v>52</v>
      </c>
      <c r="E33" s="18">
        <v>10</v>
      </c>
      <c r="F33" s="18">
        <v>10</v>
      </c>
      <c r="G33" s="18">
        <v>10</v>
      </c>
      <c r="H33" s="18">
        <v>0</v>
      </c>
      <c r="I33" s="19">
        <f>SUM(E33:H33)</f>
        <v>30</v>
      </c>
      <c r="J33" s="20" t="str">
        <f>IF(I33&gt;38,"Gold medal",IF(I33&gt;30,"Silver medal",IF(I33&gt;15,"Bronze medal",IF((10-E33)*(10-F33)*(10-G33)*(10-H33)=0,"Hon. mention",""))))</f>
        <v>Bronze medal</v>
      </c>
    </row>
    <row r="34" spans="1:10" s="6" customFormat="1">
      <c r="A34" s="51">
        <v>29</v>
      </c>
      <c r="B34" s="38" t="s">
        <v>186</v>
      </c>
      <c r="C34" s="30" t="s">
        <v>11</v>
      </c>
      <c r="D34" s="30" t="s">
        <v>53</v>
      </c>
      <c r="E34" s="30">
        <v>10</v>
      </c>
      <c r="F34" s="30">
        <v>10</v>
      </c>
      <c r="G34" s="30">
        <v>10</v>
      </c>
      <c r="H34" s="30">
        <v>0</v>
      </c>
      <c r="I34" s="31">
        <f>SUM(E34:H34)</f>
        <v>30</v>
      </c>
      <c r="J34" s="32" t="str">
        <f>IF(I34&gt;38,"Gold medal",IF(I34&gt;30,"Silver medal",IF(I34&gt;15,"Bronze medal",IF((10-E34)*(10-F34)*(10-G34)*(10-H34)=0,"Hon. mention",""))))</f>
        <v>Bronze medal</v>
      </c>
    </row>
    <row r="35" spans="1:10" s="6" customFormat="1">
      <c r="A35" s="51">
        <v>29</v>
      </c>
      <c r="B35" s="30" t="s">
        <v>193</v>
      </c>
      <c r="C35" s="30" t="s">
        <v>24</v>
      </c>
      <c r="D35" s="30" t="s">
        <v>54</v>
      </c>
      <c r="E35" s="30">
        <v>10</v>
      </c>
      <c r="F35" s="30">
        <v>10</v>
      </c>
      <c r="G35" s="30">
        <v>10</v>
      </c>
      <c r="H35" s="30">
        <v>0</v>
      </c>
      <c r="I35" s="31">
        <f>SUM(E35:H35)</f>
        <v>30</v>
      </c>
      <c r="J35" s="32" t="str">
        <f>IF(I35&gt;38,"Gold medal",IF(I35&gt;30,"Silver medal",IF(I35&gt;15,"Bronze medal",IF((10-E35)*(10-F35)*(10-G35)*(10-H35)=0,"Hon. mention",""))))</f>
        <v>Bronze medal</v>
      </c>
    </row>
    <row r="36" spans="1:10" s="6" customFormat="1">
      <c r="A36" s="51">
        <v>29</v>
      </c>
      <c r="B36" s="30" t="s">
        <v>195</v>
      </c>
      <c r="C36" s="30" t="s">
        <v>196</v>
      </c>
      <c r="D36" s="30" t="s">
        <v>55</v>
      </c>
      <c r="E36" s="30">
        <v>10</v>
      </c>
      <c r="F36" s="30">
        <v>10</v>
      </c>
      <c r="G36" s="30">
        <v>10</v>
      </c>
      <c r="H36" s="30">
        <v>0</v>
      </c>
      <c r="I36" s="31">
        <f>SUM(E36:H36)</f>
        <v>30</v>
      </c>
      <c r="J36" s="32" t="str">
        <f>IF(I36&gt;38,"Gold medal",IF(I36&gt;30,"Silver medal",IF(I36&gt;15,"Bronze medal",IF((10-E36)*(10-F36)*(10-G36)*(10-H36)=0,"Hon. mention",""))))</f>
        <v>Bronze medal</v>
      </c>
    </row>
    <row r="37" spans="1:10" s="6" customFormat="1">
      <c r="A37" s="48">
        <v>29</v>
      </c>
      <c r="B37" s="18" t="s">
        <v>70</v>
      </c>
      <c r="C37" s="18" t="s">
        <v>15</v>
      </c>
      <c r="D37" s="18" t="s">
        <v>56</v>
      </c>
      <c r="E37" s="18">
        <v>10</v>
      </c>
      <c r="F37" s="18">
        <v>10</v>
      </c>
      <c r="G37" s="18">
        <v>10</v>
      </c>
      <c r="H37" s="18">
        <v>0</v>
      </c>
      <c r="I37" s="19">
        <f>SUM(E37:H37)</f>
        <v>30</v>
      </c>
      <c r="J37" s="20" t="str">
        <f>IF(I37&gt;38,"Gold medal",IF(I37&gt;30,"Silver medal",IF(I37&gt;15,"Bronze medal",IF((10-E37)*(10-F37)*(10-G37)*(10-H37)=0,"Hon. mention",""))))</f>
        <v>Bronze medal</v>
      </c>
    </row>
    <row r="38" spans="1:10">
      <c r="A38" s="51">
        <v>29</v>
      </c>
      <c r="B38" s="38" t="s">
        <v>232</v>
      </c>
      <c r="C38" s="30" t="s">
        <v>69</v>
      </c>
      <c r="D38" s="30" t="s">
        <v>57</v>
      </c>
      <c r="E38" s="30">
        <v>10</v>
      </c>
      <c r="F38" s="30">
        <v>10</v>
      </c>
      <c r="G38" s="30">
        <v>10</v>
      </c>
      <c r="H38" s="30">
        <v>0</v>
      </c>
      <c r="I38" s="31">
        <f>SUM(E38:H38)</f>
        <v>30</v>
      </c>
      <c r="J38" s="32" t="str">
        <f>IF(I38&gt;38,"Gold medal",IF(I38&gt;30,"Silver medal",IF(I38&gt;15,"Bronze medal",IF((10-E38)*(10-F38)*(10-G38)*(10-H38)=0,"Hon. mention",""))))</f>
        <v>Bronze medal</v>
      </c>
    </row>
    <row r="39" spans="1:10">
      <c r="A39" s="48">
        <v>29</v>
      </c>
      <c r="B39" s="18" t="s">
        <v>67</v>
      </c>
      <c r="C39" s="18" t="s">
        <v>17</v>
      </c>
      <c r="D39" s="18" t="s">
        <v>58</v>
      </c>
      <c r="E39" s="18">
        <v>10</v>
      </c>
      <c r="F39" s="18">
        <v>10</v>
      </c>
      <c r="G39" s="18">
        <v>10</v>
      </c>
      <c r="H39" s="18">
        <v>0</v>
      </c>
      <c r="I39" s="19">
        <f>SUM(E39:H39)</f>
        <v>30</v>
      </c>
      <c r="J39" s="20" t="str">
        <f>IF(I39&gt;38,"Gold medal",IF(I39&gt;30,"Silver medal",IF(I39&gt;15,"Bronze medal",IF((10-E39)*(10-F39)*(10-G39)*(10-H39)=0,"Hon. mention",""))))</f>
        <v>Bronze medal</v>
      </c>
    </row>
    <row r="40" spans="1:10">
      <c r="A40" s="48">
        <v>29</v>
      </c>
      <c r="B40" s="18" t="s">
        <v>65</v>
      </c>
      <c r="C40" s="18" t="s">
        <v>17</v>
      </c>
      <c r="D40" s="18" t="s">
        <v>59</v>
      </c>
      <c r="E40" s="18">
        <v>10</v>
      </c>
      <c r="F40" s="18">
        <v>10</v>
      </c>
      <c r="G40" s="18">
        <v>10</v>
      </c>
      <c r="H40" s="18">
        <v>0</v>
      </c>
      <c r="I40" s="19">
        <f>SUM(E40:H40)</f>
        <v>30</v>
      </c>
      <c r="J40" s="20" t="str">
        <f>IF(I40&gt;38,"Gold medal",IF(I40&gt;30,"Silver medal",IF(I40&gt;15,"Bronze medal",IF((10-E40)*(10-F40)*(10-G40)*(10-H40)=0,"Hon. mention",""))))</f>
        <v>Bronze medal</v>
      </c>
    </row>
    <row r="41" spans="1:10">
      <c r="A41" s="51">
        <v>29</v>
      </c>
      <c r="B41" s="38" t="s">
        <v>241</v>
      </c>
      <c r="C41" s="30" t="s">
        <v>249</v>
      </c>
      <c r="D41" s="30" t="s">
        <v>60</v>
      </c>
      <c r="E41" s="30">
        <v>10</v>
      </c>
      <c r="F41" s="30">
        <v>10</v>
      </c>
      <c r="G41" s="30">
        <v>10</v>
      </c>
      <c r="H41" s="30">
        <v>0</v>
      </c>
      <c r="I41" s="31">
        <f>SUM(E41:H41)</f>
        <v>30</v>
      </c>
      <c r="J41" s="32" t="str">
        <f>IF(I41&gt;38,"Gold medal",IF(I41&gt;30,"Silver medal",IF(I41&gt;15,"Bronze medal",IF((10-E41)*(10-F41)*(10-G41)*(10-H41)=0,"Hon. mention",""))))</f>
        <v>Bronze medal</v>
      </c>
    </row>
    <row r="42" spans="1:10">
      <c r="A42" s="48">
        <v>41</v>
      </c>
      <c r="B42" s="18" t="s">
        <v>168</v>
      </c>
      <c r="C42" s="18" t="s">
        <v>34</v>
      </c>
      <c r="D42" s="18" t="s">
        <v>78</v>
      </c>
      <c r="E42" s="18">
        <v>9</v>
      </c>
      <c r="F42" s="18">
        <v>10</v>
      </c>
      <c r="G42" s="18">
        <v>10</v>
      </c>
      <c r="H42" s="18">
        <v>0</v>
      </c>
      <c r="I42" s="19">
        <f>SUM(E42:H42)</f>
        <v>29</v>
      </c>
      <c r="J42" s="20" t="str">
        <f>IF(I42&gt;38,"Gold medal",IF(I42&gt;30,"Silver medal",IF(I42&gt;15,"Bronze medal",IF((10-E42)*(10-F42)*(10-G42)*(10-H42)=0,"Hon. mention",""))))</f>
        <v>Bronze medal</v>
      </c>
    </row>
    <row r="43" spans="1:10">
      <c r="A43" s="48">
        <v>41</v>
      </c>
      <c r="B43" s="18" t="s">
        <v>169</v>
      </c>
      <c r="C43" s="18" t="s">
        <v>34</v>
      </c>
      <c r="D43" s="18" t="s">
        <v>79</v>
      </c>
      <c r="E43" s="18">
        <v>9</v>
      </c>
      <c r="F43" s="18">
        <v>10</v>
      </c>
      <c r="G43" s="18">
        <v>10</v>
      </c>
      <c r="H43" s="18">
        <v>0</v>
      </c>
      <c r="I43" s="19">
        <f>SUM(E43:H43)</f>
        <v>29</v>
      </c>
      <c r="J43" s="20" t="str">
        <f>IF(I43&gt;38,"Gold medal",IF(I43&gt;30,"Silver medal",IF(I43&gt;15,"Bronze medal",IF((10-E43)*(10-F43)*(10-G43)*(10-H43)=0,"Hon. mention",""))))</f>
        <v>Bronze medal</v>
      </c>
    </row>
    <row r="44" spans="1:10" s="6" customFormat="1">
      <c r="A44" s="51">
        <v>41</v>
      </c>
      <c r="B44" s="30" t="s">
        <v>191</v>
      </c>
      <c r="C44" s="30" t="s">
        <v>24</v>
      </c>
      <c r="D44" s="30" t="s">
        <v>80</v>
      </c>
      <c r="E44" s="30">
        <v>9</v>
      </c>
      <c r="F44" s="30">
        <v>10</v>
      </c>
      <c r="G44" s="30">
        <v>10</v>
      </c>
      <c r="H44" s="30">
        <v>0</v>
      </c>
      <c r="I44" s="31">
        <f>SUM(E44:H44)</f>
        <v>29</v>
      </c>
      <c r="J44" s="32" t="str">
        <f>IF(I44&gt;38,"Gold medal",IF(I44&gt;30,"Silver medal",IF(I44&gt;15,"Bronze medal",IF((10-E44)*(10-F44)*(10-G44)*(10-H44)=0,"Hon. mention",""))))</f>
        <v>Bronze medal</v>
      </c>
    </row>
    <row r="45" spans="1:10" s="6" customFormat="1">
      <c r="A45" s="51">
        <v>44</v>
      </c>
      <c r="B45" s="38" t="s">
        <v>189</v>
      </c>
      <c r="C45" s="30" t="s">
        <v>11</v>
      </c>
      <c r="D45" s="30" t="s">
        <v>81</v>
      </c>
      <c r="E45" s="30">
        <v>10</v>
      </c>
      <c r="F45" s="30">
        <v>3</v>
      </c>
      <c r="G45" s="30">
        <v>10</v>
      </c>
      <c r="H45" s="30">
        <v>5</v>
      </c>
      <c r="I45" s="31">
        <f>SUM(E45:H45)</f>
        <v>28</v>
      </c>
      <c r="J45" s="32" t="str">
        <f>IF(I45&gt;38,"Gold medal",IF(I45&gt;30,"Silver medal",IF(I45&gt;15,"Bronze medal",IF((10-E45)*(10-F45)*(10-G45)*(10-H45)=0,"Hon. mention",""))))</f>
        <v>Bronze medal</v>
      </c>
    </row>
    <row r="46" spans="1:10" s="6" customFormat="1">
      <c r="A46" s="48">
        <v>44</v>
      </c>
      <c r="B46" s="18" t="s">
        <v>221</v>
      </c>
      <c r="C46" s="18" t="s">
        <v>224</v>
      </c>
      <c r="D46" s="18" t="s">
        <v>82</v>
      </c>
      <c r="E46" s="18">
        <v>10</v>
      </c>
      <c r="F46" s="18">
        <v>10</v>
      </c>
      <c r="G46" s="18">
        <v>8</v>
      </c>
      <c r="H46" s="18">
        <v>0</v>
      </c>
      <c r="I46" s="19">
        <f>SUM(E46:H46)</f>
        <v>28</v>
      </c>
      <c r="J46" s="20" t="str">
        <f>IF(I46&gt;38,"Gold medal",IF(I46&gt;30,"Silver medal",IF(I46&gt;15,"Bronze medal",IF((10-E46)*(10-F46)*(10-G46)*(10-H46)=0,"Hon. mention",""))))</f>
        <v>Bronze medal</v>
      </c>
    </row>
    <row r="47" spans="1:10" s="6" customFormat="1">
      <c r="A47" s="48">
        <v>44</v>
      </c>
      <c r="B47" s="18" t="s">
        <v>216</v>
      </c>
      <c r="C47" s="18" t="s">
        <v>15</v>
      </c>
      <c r="D47" s="18" t="s">
        <v>83</v>
      </c>
      <c r="E47" s="18">
        <v>6</v>
      </c>
      <c r="F47" s="18">
        <v>10</v>
      </c>
      <c r="G47" s="18">
        <v>10</v>
      </c>
      <c r="H47" s="18">
        <v>2</v>
      </c>
      <c r="I47" s="19">
        <f>SUM(E47:H47)</f>
        <v>28</v>
      </c>
      <c r="J47" s="20" t="str">
        <f>IF(I47&gt;38,"Gold medal",IF(I47&gt;30,"Silver medal",IF(I47&gt;15,"Bronze medal",IF((10-E47)*(10-F47)*(10-G47)*(10-H47)=0,"Hon. mention",""))))</f>
        <v>Bronze medal</v>
      </c>
    </row>
    <row r="48" spans="1:10" s="6" customFormat="1">
      <c r="A48" s="48">
        <v>47</v>
      </c>
      <c r="B48" s="18" t="s">
        <v>155</v>
      </c>
      <c r="C48" s="18" t="s">
        <v>9</v>
      </c>
      <c r="D48" s="18" t="s">
        <v>84</v>
      </c>
      <c r="E48" s="18">
        <v>7</v>
      </c>
      <c r="F48" s="18">
        <v>10</v>
      </c>
      <c r="G48" s="18">
        <v>10</v>
      </c>
      <c r="H48" s="18">
        <v>0</v>
      </c>
      <c r="I48" s="19">
        <f>SUM(E48:H48)</f>
        <v>27</v>
      </c>
      <c r="J48" s="20" t="str">
        <f>IF(I48&gt;38,"Gold medal",IF(I48&gt;30,"Silver medal",IF(I48&gt;15,"Bronze medal",IF((10-E48)*(10-F48)*(10-G48)*(10-H48)=0,"Hon. mention",""))))</f>
        <v>Bronze medal</v>
      </c>
    </row>
    <row r="49" spans="1:10" s="6" customFormat="1">
      <c r="A49" s="51">
        <v>47</v>
      </c>
      <c r="B49" s="30" t="s">
        <v>194</v>
      </c>
      <c r="C49" s="30" t="s">
        <v>24</v>
      </c>
      <c r="D49" s="30" t="s">
        <v>85</v>
      </c>
      <c r="E49" s="30">
        <v>10</v>
      </c>
      <c r="F49" s="30">
        <v>10</v>
      </c>
      <c r="G49" s="30">
        <v>7</v>
      </c>
      <c r="H49" s="30">
        <v>0</v>
      </c>
      <c r="I49" s="31">
        <f>SUM(E49:H49)</f>
        <v>27</v>
      </c>
      <c r="J49" s="32" t="str">
        <f>IF(I49&gt;38,"Gold medal",IF(I49&gt;30,"Silver medal",IF(I49&gt;15,"Bronze medal",IF((10-E49)*(10-F49)*(10-G49)*(10-H49)=0,"Hon. mention",""))))</f>
        <v>Bronze medal</v>
      </c>
    </row>
    <row r="50" spans="1:10" s="6" customFormat="1">
      <c r="A50" s="51">
        <v>49</v>
      </c>
      <c r="B50" s="30" t="s">
        <v>166</v>
      </c>
      <c r="C50" s="30" t="s">
        <v>76</v>
      </c>
      <c r="D50" s="30" t="s">
        <v>86</v>
      </c>
      <c r="E50" s="30">
        <v>10</v>
      </c>
      <c r="F50" s="30">
        <v>6</v>
      </c>
      <c r="G50" s="30">
        <v>10</v>
      </c>
      <c r="H50" s="30">
        <v>0</v>
      </c>
      <c r="I50" s="31">
        <f>SUM(E50:H50)</f>
        <v>26</v>
      </c>
      <c r="J50" s="32" t="str">
        <f>IF(I50&gt;38,"Gold medal",IF(I50&gt;30,"Silver medal",IF(I50&gt;15,"Bronze medal",IF((10-E50)*(10-F50)*(10-G50)*(10-H50)=0,"Hon. mention",""))))</f>
        <v>Bronze medal</v>
      </c>
    </row>
    <row r="51" spans="1:10" s="6" customFormat="1">
      <c r="A51" s="48">
        <v>49</v>
      </c>
      <c r="B51" s="18" t="s">
        <v>171</v>
      </c>
      <c r="C51" s="18" t="s">
        <v>34</v>
      </c>
      <c r="D51" s="18" t="s">
        <v>87</v>
      </c>
      <c r="E51" s="18">
        <v>7</v>
      </c>
      <c r="F51" s="18">
        <v>10</v>
      </c>
      <c r="G51" s="18">
        <v>9</v>
      </c>
      <c r="H51" s="18">
        <v>0</v>
      </c>
      <c r="I51" s="19">
        <f>SUM(E51:H51)</f>
        <v>26</v>
      </c>
      <c r="J51" s="20" t="str">
        <f>IF(I51&gt;38,"Gold medal",IF(I51&gt;30,"Silver medal",IF(I51&gt;15,"Bronze medal",IF((10-E51)*(10-F51)*(10-G51)*(10-H51)=0,"Hon. mention",""))))</f>
        <v>Bronze medal</v>
      </c>
    </row>
    <row r="52" spans="1:10" s="6" customFormat="1">
      <c r="A52" s="51">
        <v>51</v>
      </c>
      <c r="B52" s="38" t="s">
        <v>238</v>
      </c>
      <c r="C52" s="30" t="s">
        <v>249</v>
      </c>
      <c r="D52" s="30" t="s">
        <v>88</v>
      </c>
      <c r="E52" s="30">
        <v>10</v>
      </c>
      <c r="F52" s="30">
        <v>5</v>
      </c>
      <c r="G52" s="30">
        <v>10</v>
      </c>
      <c r="H52" s="30">
        <v>0</v>
      </c>
      <c r="I52" s="31">
        <f>SUM(E52:H52)</f>
        <v>25</v>
      </c>
      <c r="J52" s="32" t="str">
        <f>IF(I52&gt;38,"Gold medal",IF(I52&gt;30,"Silver medal",IF(I52&gt;15,"Bronze medal",IF((10-E52)*(10-F52)*(10-G52)*(10-H52)=0,"Hon. mention",""))))</f>
        <v>Bronze medal</v>
      </c>
    </row>
    <row r="53" spans="1:10" s="6" customFormat="1">
      <c r="A53" s="51">
        <v>51</v>
      </c>
      <c r="B53" s="38" t="s">
        <v>239</v>
      </c>
      <c r="C53" s="30" t="s">
        <v>249</v>
      </c>
      <c r="D53" s="30" t="s">
        <v>89</v>
      </c>
      <c r="E53" s="30">
        <v>10</v>
      </c>
      <c r="F53" s="30">
        <v>10</v>
      </c>
      <c r="G53" s="30">
        <v>5</v>
      </c>
      <c r="H53" s="30">
        <v>0</v>
      </c>
      <c r="I53" s="31">
        <f>SUM(E53:H53)</f>
        <v>25</v>
      </c>
      <c r="J53" s="32" t="str">
        <f>IF(I53&gt;38,"Gold medal",IF(I53&gt;30,"Silver medal",IF(I53&gt;15,"Bronze medal",IF((10-E53)*(10-F53)*(10-G53)*(10-H53)=0,"Hon. mention",""))))</f>
        <v>Bronze medal</v>
      </c>
    </row>
    <row r="54" spans="1:10" s="6" customFormat="1">
      <c r="A54" s="48">
        <v>53</v>
      </c>
      <c r="B54" s="18" t="s">
        <v>177</v>
      </c>
      <c r="C54" s="18" t="s">
        <v>178</v>
      </c>
      <c r="D54" s="18" t="s">
        <v>90</v>
      </c>
      <c r="E54" s="18">
        <v>10</v>
      </c>
      <c r="F54" s="18">
        <v>10</v>
      </c>
      <c r="G54" s="18">
        <v>4</v>
      </c>
      <c r="H54" s="18">
        <v>0</v>
      </c>
      <c r="I54" s="19">
        <f>SUM(E54:H54)</f>
        <v>24</v>
      </c>
      <c r="J54" s="20" t="str">
        <f>IF(I54&gt;38,"Gold medal",IF(I54&gt;30,"Silver medal",IF(I54&gt;15,"Bronze medal",IF((10-E54)*(10-F54)*(10-G54)*(10-H54)=0,"Hon. mention",""))))</f>
        <v>Bronze medal</v>
      </c>
    </row>
    <row r="55" spans="1:10" s="6" customFormat="1">
      <c r="A55" s="51">
        <v>54</v>
      </c>
      <c r="B55" s="38" t="s">
        <v>180</v>
      </c>
      <c r="C55" s="30" t="s">
        <v>179</v>
      </c>
      <c r="D55" s="30" t="s">
        <v>91</v>
      </c>
      <c r="E55" s="30">
        <v>10</v>
      </c>
      <c r="F55" s="30">
        <v>0</v>
      </c>
      <c r="G55" s="30">
        <v>10</v>
      </c>
      <c r="H55" s="30">
        <v>3</v>
      </c>
      <c r="I55" s="31">
        <f>SUM(E55:H55)</f>
        <v>23</v>
      </c>
      <c r="J55" s="32" t="str">
        <f>IF(I55&gt;38,"Gold medal",IF(I55&gt;30,"Silver medal",IF(I55&gt;15,"Bronze medal",IF((10-E55)*(10-F55)*(10-G55)*(10-H55)=0,"Hon. mention",""))))</f>
        <v>Bronze medal</v>
      </c>
    </row>
    <row r="56" spans="1:10" s="6" customFormat="1">
      <c r="A56" s="48">
        <v>54</v>
      </c>
      <c r="B56" s="18" t="s">
        <v>223</v>
      </c>
      <c r="C56" s="18" t="s">
        <v>224</v>
      </c>
      <c r="D56" s="18" t="s">
        <v>92</v>
      </c>
      <c r="E56" s="18">
        <v>10</v>
      </c>
      <c r="F56" s="18">
        <v>10</v>
      </c>
      <c r="G56" s="18">
        <v>2</v>
      </c>
      <c r="H56" s="18">
        <v>1</v>
      </c>
      <c r="I56" s="19">
        <f>SUM(E56:H56)</f>
        <v>23</v>
      </c>
      <c r="J56" s="20" t="str">
        <f>IF(I56&gt;38,"Gold medal",IF(I56&gt;30,"Silver medal",IF(I56&gt;15,"Bronze medal",IF((10-E56)*(10-F56)*(10-G56)*(10-H56)=0,"Hon. mention",""))))</f>
        <v>Bronze medal</v>
      </c>
    </row>
    <row r="57" spans="1:10" s="6" customFormat="1">
      <c r="A57" s="51">
        <v>56</v>
      </c>
      <c r="B57" s="30" t="s">
        <v>167</v>
      </c>
      <c r="C57" s="30" t="s">
        <v>76</v>
      </c>
      <c r="D57" s="30" t="s">
        <v>93</v>
      </c>
      <c r="E57" s="30">
        <v>10</v>
      </c>
      <c r="F57" s="30">
        <v>0</v>
      </c>
      <c r="G57" s="30">
        <v>10</v>
      </c>
      <c r="H57" s="30">
        <v>2</v>
      </c>
      <c r="I57" s="31">
        <f>SUM(E57:H57)</f>
        <v>22</v>
      </c>
      <c r="J57" s="32" t="str">
        <f>IF(I57&gt;38,"Gold medal",IF(I57&gt;30,"Silver medal",IF(I57&gt;15,"Bronze medal",IF((10-E57)*(10-F57)*(10-G57)*(10-H57)=0,"Hon. mention",""))))</f>
        <v>Bronze medal</v>
      </c>
    </row>
    <row r="58" spans="1:10" s="6" customFormat="1">
      <c r="A58" s="48">
        <v>56</v>
      </c>
      <c r="B58" s="18" t="s">
        <v>217</v>
      </c>
      <c r="C58" s="18" t="s">
        <v>15</v>
      </c>
      <c r="D58" s="18" t="s">
        <v>94</v>
      </c>
      <c r="E58" s="18">
        <v>0</v>
      </c>
      <c r="F58" s="18">
        <v>10</v>
      </c>
      <c r="G58" s="18">
        <v>10</v>
      </c>
      <c r="H58" s="18">
        <v>2</v>
      </c>
      <c r="I58" s="19">
        <f>SUM(E58:H58)</f>
        <v>22</v>
      </c>
      <c r="J58" s="20" t="str">
        <f>IF(I58&gt;38,"Gold medal",IF(I58&gt;30,"Silver medal",IF(I58&gt;15,"Bronze medal",IF((10-E58)*(10-F58)*(10-G58)*(10-H58)=0,"Hon. mention",""))))</f>
        <v>Bronze medal</v>
      </c>
    </row>
    <row r="59" spans="1:10">
      <c r="A59" s="51">
        <v>56</v>
      </c>
      <c r="B59" s="38" t="s">
        <v>240</v>
      </c>
      <c r="C59" s="30" t="s">
        <v>249</v>
      </c>
      <c r="D59" s="30" t="s">
        <v>95</v>
      </c>
      <c r="E59" s="30">
        <v>4</v>
      </c>
      <c r="F59" s="30">
        <v>10</v>
      </c>
      <c r="G59" s="30">
        <v>8</v>
      </c>
      <c r="H59" s="30">
        <v>0</v>
      </c>
      <c r="I59" s="31">
        <f>SUM(E59:H59)</f>
        <v>22</v>
      </c>
      <c r="J59" s="32" t="str">
        <f>IF(I59&gt;38,"Gold medal",IF(I59&gt;30,"Silver medal",IF(I59&gt;15,"Bronze medal",IF((10-E59)*(10-F59)*(10-G59)*(10-H59)=0,"Hon. mention",""))))</f>
        <v>Bronze medal</v>
      </c>
    </row>
    <row r="60" spans="1:10">
      <c r="A60" s="51">
        <v>59</v>
      </c>
      <c r="B60" s="30" t="s">
        <v>165</v>
      </c>
      <c r="C60" s="30" t="s">
        <v>76</v>
      </c>
      <c r="D60" s="30" t="s">
        <v>96</v>
      </c>
      <c r="E60" s="30">
        <v>9</v>
      </c>
      <c r="F60" s="30">
        <v>10</v>
      </c>
      <c r="G60" s="30">
        <v>2</v>
      </c>
      <c r="H60" s="30">
        <v>0</v>
      </c>
      <c r="I60" s="31">
        <f>SUM(E60:H60)</f>
        <v>21</v>
      </c>
      <c r="J60" s="32" t="str">
        <f>IF(I60&gt;38,"Gold medal",IF(I60&gt;30,"Silver medal",IF(I60&gt;15,"Bronze medal",IF((10-E60)*(10-F60)*(10-G60)*(10-H60)=0,"Hon. mention",""))))</f>
        <v>Bronze medal</v>
      </c>
    </row>
    <row r="61" spans="1:10">
      <c r="A61" s="51">
        <v>59</v>
      </c>
      <c r="B61" s="38" t="s">
        <v>182</v>
      </c>
      <c r="C61" s="30" t="s">
        <v>179</v>
      </c>
      <c r="D61" s="30" t="s">
        <v>97</v>
      </c>
      <c r="E61" s="30">
        <v>10</v>
      </c>
      <c r="F61" s="30">
        <v>0</v>
      </c>
      <c r="G61" s="30">
        <v>10</v>
      </c>
      <c r="H61" s="30">
        <v>1</v>
      </c>
      <c r="I61" s="31">
        <f>SUM(E61:H61)</f>
        <v>21</v>
      </c>
      <c r="J61" s="32" t="str">
        <f>IF(I61&gt;38,"Gold medal",IF(I61&gt;30,"Silver medal",IF(I61&gt;15,"Bronze medal",IF((10-E61)*(10-F61)*(10-G61)*(10-H61)=0,"Hon. mention",""))))</f>
        <v>Bronze medal</v>
      </c>
    </row>
    <row r="62" spans="1:10">
      <c r="A62" s="51">
        <v>59</v>
      </c>
      <c r="B62" s="38" t="s">
        <v>187</v>
      </c>
      <c r="C62" s="30" t="s">
        <v>11</v>
      </c>
      <c r="D62" s="30" t="s">
        <v>98</v>
      </c>
      <c r="E62" s="30">
        <v>10</v>
      </c>
      <c r="F62" s="30">
        <v>10</v>
      </c>
      <c r="G62" s="30">
        <v>1</v>
      </c>
      <c r="H62" s="30">
        <v>0</v>
      </c>
      <c r="I62" s="31">
        <f>SUM(E62:H62)</f>
        <v>21</v>
      </c>
      <c r="J62" s="32" t="str">
        <f>IF(I62&gt;38,"Gold medal",IF(I62&gt;30,"Silver medal",IF(I62&gt;15,"Bronze medal",IF((10-E62)*(10-F62)*(10-G62)*(10-H62)=0,"Hon. mention",""))))</f>
        <v>Bronze medal</v>
      </c>
    </row>
    <row r="63" spans="1:10">
      <c r="A63" s="51">
        <v>59</v>
      </c>
      <c r="B63" s="30" t="s">
        <v>192</v>
      </c>
      <c r="C63" s="30" t="s">
        <v>24</v>
      </c>
      <c r="D63" s="30" t="s">
        <v>99</v>
      </c>
      <c r="E63" s="30">
        <v>0</v>
      </c>
      <c r="F63" s="30">
        <v>10</v>
      </c>
      <c r="G63" s="30">
        <v>3</v>
      </c>
      <c r="H63" s="30">
        <v>8</v>
      </c>
      <c r="I63" s="31">
        <f>SUM(E63:H63)</f>
        <v>21</v>
      </c>
      <c r="J63" s="32" t="str">
        <f>IF(I63&gt;38,"Gold medal",IF(I63&gt;30,"Silver medal",IF(I63&gt;15,"Bronze medal",IF((10-E63)*(10-F63)*(10-G63)*(10-H63)=0,"Hon. mention",""))))</f>
        <v>Bronze medal</v>
      </c>
    </row>
    <row r="64" spans="1:10">
      <c r="A64" s="48">
        <v>59</v>
      </c>
      <c r="B64" s="18" t="s">
        <v>207</v>
      </c>
      <c r="C64" s="18" t="s">
        <v>209</v>
      </c>
      <c r="D64" s="18" t="s">
        <v>100</v>
      </c>
      <c r="E64" s="18">
        <v>10</v>
      </c>
      <c r="F64" s="18">
        <v>10</v>
      </c>
      <c r="G64" s="18">
        <v>1</v>
      </c>
      <c r="H64" s="18">
        <v>0</v>
      </c>
      <c r="I64" s="19">
        <f>SUM(E64:H64)</f>
        <v>21</v>
      </c>
      <c r="J64" s="20" t="str">
        <f>IF(I64&gt;38,"Gold medal",IF(I64&gt;30,"Silver medal",IF(I64&gt;15,"Bronze medal",IF((10-E64)*(10-F64)*(10-G64)*(10-H64)=0,"Hon. mention",""))))</f>
        <v>Bronze medal</v>
      </c>
    </row>
    <row r="65" spans="1:10" s="6" customFormat="1">
      <c r="A65" s="48">
        <v>59</v>
      </c>
      <c r="B65" s="18" t="s">
        <v>219</v>
      </c>
      <c r="C65" s="18" t="s">
        <v>224</v>
      </c>
      <c r="D65" s="18" t="s">
        <v>101</v>
      </c>
      <c r="E65" s="18">
        <v>10</v>
      </c>
      <c r="F65" s="18">
        <v>10</v>
      </c>
      <c r="G65" s="18">
        <v>1</v>
      </c>
      <c r="H65" s="18">
        <v>0</v>
      </c>
      <c r="I65" s="19">
        <f>SUM(E65:H65)</f>
        <v>21</v>
      </c>
      <c r="J65" s="20" t="str">
        <f>IF(I65&gt;38,"Gold medal",IF(I65&gt;30,"Silver medal",IF(I65&gt;15,"Bronze medal",IF((10-E65)*(10-F65)*(10-G65)*(10-H65)=0,"Hon. mention",""))))</f>
        <v>Bronze medal</v>
      </c>
    </row>
    <row r="66" spans="1:10" s="6" customFormat="1">
      <c r="A66" s="48">
        <v>59</v>
      </c>
      <c r="B66" s="18" t="s">
        <v>220</v>
      </c>
      <c r="C66" s="18" t="s">
        <v>224</v>
      </c>
      <c r="D66" s="18" t="s">
        <v>102</v>
      </c>
      <c r="E66" s="18">
        <v>3</v>
      </c>
      <c r="F66" s="18">
        <v>10</v>
      </c>
      <c r="G66" s="18">
        <v>8</v>
      </c>
      <c r="H66" s="18">
        <v>0</v>
      </c>
      <c r="I66" s="19">
        <f>SUM(E66:H66)</f>
        <v>21</v>
      </c>
      <c r="J66" s="20" t="str">
        <f>IF(I66&gt;38,"Gold medal",IF(I66&gt;30,"Silver medal",IF(I66&gt;15,"Bronze medal",IF((10-E66)*(10-F66)*(10-G66)*(10-H66)=0,"Hon. mention",""))))</f>
        <v>Bronze medal</v>
      </c>
    </row>
    <row r="67" spans="1:10" s="6" customFormat="1">
      <c r="A67" s="51">
        <v>59</v>
      </c>
      <c r="B67" s="38" t="s">
        <v>236</v>
      </c>
      <c r="C67" s="30" t="s">
        <v>69</v>
      </c>
      <c r="D67" s="30" t="s">
        <v>103</v>
      </c>
      <c r="E67" s="30">
        <v>9</v>
      </c>
      <c r="F67" s="30">
        <v>2</v>
      </c>
      <c r="G67" s="30">
        <v>10</v>
      </c>
      <c r="H67" s="30">
        <v>0</v>
      </c>
      <c r="I67" s="31">
        <f>SUM(E67:H67)</f>
        <v>21</v>
      </c>
      <c r="J67" s="32" t="str">
        <f>IF(I67&gt;38,"Gold medal",IF(I67&gt;30,"Silver medal",IF(I67&gt;15,"Bronze medal",IF((10-E67)*(10-F67)*(10-G67)*(10-H67)=0,"Hon. mention",""))))</f>
        <v>Bronze medal</v>
      </c>
    </row>
    <row r="68" spans="1:10" s="6" customFormat="1">
      <c r="A68" s="48">
        <v>67</v>
      </c>
      <c r="B68" s="18" t="s">
        <v>170</v>
      </c>
      <c r="C68" s="18" t="s">
        <v>34</v>
      </c>
      <c r="D68" s="18" t="s">
        <v>104</v>
      </c>
      <c r="E68" s="18">
        <v>10</v>
      </c>
      <c r="F68" s="18">
        <v>10</v>
      </c>
      <c r="G68" s="18">
        <v>0</v>
      </c>
      <c r="H68" s="18">
        <v>0</v>
      </c>
      <c r="I68" s="19">
        <f>SUM(E68:H68)</f>
        <v>20</v>
      </c>
      <c r="J68" s="20" t="str">
        <f>IF(I68&gt;38,"Gold medal",IF(I68&gt;30,"Silver medal",IF(I68&gt;15,"Bronze medal",IF((10-E68)*(10-F68)*(10-G68)*(10-H68)=0,"Hon. mention",""))))</f>
        <v>Bronze medal</v>
      </c>
    </row>
    <row r="69" spans="1:10" s="6" customFormat="1">
      <c r="A69" s="48">
        <v>67</v>
      </c>
      <c r="B69" s="42" t="s">
        <v>215</v>
      </c>
      <c r="C69" s="18" t="s">
        <v>33</v>
      </c>
      <c r="D69" s="18" t="s">
        <v>105</v>
      </c>
      <c r="E69" s="18">
        <v>10</v>
      </c>
      <c r="F69" s="18">
        <v>0</v>
      </c>
      <c r="G69" s="18">
        <v>10</v>
      </c>
      <c r="H69" s="18">
        <v>0</v>
      </c>
      <c r="I69" s="19">
        <f>SUM(E69:H69)</f>
        <v>20</v>
      </c>
      <c r="J69" s="20" t="str">
        <f>IF(I69&gt;38,"Gold medal",IF(I69&gt;30,"Silver medal",IF(I69&gt;15,"Bronze medal",IF((10-E69)*(10-F69)*(10-G69)*(10-H69)=0,"Hon. mention",""))))</f>
        <v>Bronze medal</v>
      </c>
    </row>
    <row r="70" spans="1:10" s="6" customFormat="1">
      <c r="A70" s="48">
        <v>67</v>
      </c>
      <c r="B70" s="18" t="s">
        <v>222</v>
      </c>
      <c r="C70" s="18" t="s">
        <v>224</v>
      </c>
      <c r="D70" s="18" t="s">
        <v>106</v>
      </c>
      <c r="E70" s="18">
        <v>10</v>
      </c>
      <c r="F70" s="18">
        <v>2</v>
      </c>
      <c r="G70" s="18">
        <v>6</v>
      </c>
      <c r="H70" s="18">
        <v>2</v>
      </c>
      <c r="I70" s="19">
        <f>SUM(E70:H70)</f>
        <v>20</v>
      </c>
      <c r="J70" s="20" t="str">
        <f>IF(I70&gt;38,"Gold medal",IF(I70&gt;30,"Silver medal",IF(I70&gt;15,"Bronze medal",IF((10-E70)*(10-F70)*(10-G70)*(10-H70)=0,"Hon. mention",""))))</f>
        <v>Bronze medal</v>
      </c>
    </row>
    <row r="71" spans="1:10">
      <c r="A71" s="51">
        <v>67</v>
      </c>
      <c r="B71" s="38" t="s">
        <v>237</v>
      </c>
      <c r="C71" s="30" t="s">
        <v>249</v>
      </c>
      <c r="D71" s="30" t="s">
        <v>107</v>
      </c>
      <c r="E71" s="30">
        <v>10</v>
      </c>
      <c r="F71" s="30">
        <v>10</v>
      </c>
      <c r="G71" s="30">
        <v>0</v>
      </c>
      <c r="H71" s="30">
        <v>0</v>
      </c>
      <c r="I71" s="31">
        <f>SUM(E71:H71)</f>
        <v>20</v>
      </c>
      <c r="J71" s="32" t="str">
        <f>IF(I71&gt;38,"Gold medal",IF(I71&gt;30,"Silver medal",IF(I71&gt;15,"Bronze medal",IF((10-E71)*(10-F71)*(10-G71)*(10-H71)=0,"Hon. mention",""))))</f>
        <v>Bronze medal</v>
      </c>
    </row>
    <row r="72" spans="1:10">
      <c r="A72" s="51">
        <v>71</v>
      </c>
      <c r="B72" s="38" t="s">
        <v>185</v>
      </c>
      <c r="C72" s="30" t="s">
        <v>179</v>
      </c>
      <c r="D72" s="30" t="s">
        <v>108</v>
      </c>
      <c r="E72" s="30">
        <v>2</v>
      </c>
      <c r="F72" s="30">
        <v>10</v>
      </c>
      <c r="G72" s="30">
        <v>5</v>
      </c>
      <c r="H72" s="30">
        <v>0</v>
      </c>
      <c r="I72" s="31">
        <f>SUM(E72:H72)</f>
        <v>17</v>
      </c>
      <c r="J72" s="20" t="str">
        <f>IF(I72&gt;38,"Gold medal",IF(I72&gt;30,"Silver medal",IF(I72&gt;15,"Bronze medal",IF((10-E72)*(10-F72)*(10-G72)*(10-H72)=0,"Hon. mention",""))))</f>
        <v>Bronze medal</v>
      </c>
    </row>
    <row r="73" spans="1:10">
      <c r="A73" s="48">
        <v>72</v>
      </c>
      <c r="B73" s="18" t="s">
        <v>161</v>
      </c>
      <c r="C73" s="18" t="s">
        <v>162</v>
      </c>
      <c r="D73" s="18" t="s">
        <v>109</v>
      </c>
      <c r="E73" s="18">
        <v>6</v>
      </c>
      <c r="F73" s="18">
        <v>0</v>
      </c>
      <c r="G73" s="18">
        <v>10</v>
      </c>
      <c r="H73" s="18">
        <v>0</v>
      </c>
      <c r="I73" s="19">
        <f>SUM(E73:H73)</f>
        <v>16</v>
      </c>
      <c r="J73" s="20" t="str">
        <f>IF(I73&gt;38,"Gold medal",IF(I73&gt;30,"Silver medal",IF(I73&gt;15,"Bronze medal",IF((10-E73)*(10-F73)*(10-G73)*(10-H73)=0,"Hon. mention",""))))</f>
        <v>Bronze medal</v>
      </c>
    </row>
    <row r="74" spans="1:10">
      <c r="A74" s="51">
        <v>73</v>
      </c>
      <c r="B74" s="38" t="s">
        <v>235</v>
      </c>
      <c r="C74" s="30" t="s">
        <v>69</v>
      </c>
      <c r="D74" s="30" t="s">
        <v>110</v>
      </c>
      <c r="E74" s="30">
        <v>9</v>
      </c>
      <c r="F74" s="30">
        <v>3</v>
      </c>
      <c r="G74" s="30">
        <v>2</v>
      </c>
      <c r="H74" s="30">
        <v>1</v>
      </c>
      <c r="I74" s="31">
        <f>SUM(E74:H74)</f>
        <v>15</v>
      </c>
      <c r="J74" s="32" t="str">
        <f>IF(I74&gt;38,"Gold medal",IF(I74&gt;30,"Silver medal",IF(I74&gt;15,"Bronze medal",IF((10-E74)*(10-F74)*(10-G74)*(10-H74)=0,"Hon. mention",""))))</f>
        <v/>
      </c>
    </row>
    <row r="75" spans="1:10">
      <c r="A75" s="51">
        <v>74</v>
      </c>
      <c r="B75" s="30" t="s">
        <v>164</v>
      </c>
      <c r="C75" s="30" t="s">
        <v>76</v>
      </c>
      <c r="D75" s="30" t="s">
        <v>111</v>
      </c>
      <c r="E75" s="30">
        <v>10</v>
      </c>
      <c r="F75" s="30">
        <v>0</v>
      </c>
      <c r="G75" s="30">
        <v>1</v>
      </c>
      <c r="H75" s="30">
        <v>3</v>
      </c>
      <c r="I75" s="31">
        <f>SUM(E75:H75)</f>
        <v>14</v>
      </c>
      <c r="J75" s="32" t="str">
        <f>IF(I75&gt;38,"Gold medal",IF(I75&gt;30,"Silver medal",IF(I75&gt;15,"Bronze medal",IF((10-E75)*(10-F75)*(10-G75)*(10-H75)=0,"Hon. mention",""))))</f>
        <v>Hon. mention</v>
      </c>
    </row>
    <row r="76" spans="1:10">
      <c r="A76" s="48">
        <v>74</v>
      </c>
      <c r="B76" s="18" t="s">
        <v>154</v>
      </c>
      <c r="C76" s="18" t="s">
        <v>9</v>
      </c>
      <c r="D76" s="18" t="s">
        <v>112</v>
      </c>
      <c r="E76" s="18">
        <v>2</v>
      </c>
      <c r="F76" s="18">
        <v>10</v>
      </c>
      <c r="G76" s="18">
        <v>2</v>
      </c>
      <c r="H76" s="18">
        <v>0</v>
      </c>
      <c r="I76" s="19">
        <f>SUM(E76:H76)</f>
        <v>14</v>
      </c>
      <c r="J76" s="20" t="str">
        <f>IF(I76&gt;38,"Gold medal",IF(I76&gt;30,"Silver medal",IF(I76&gt;15,"Bronze medal",IF((10-E76)*(10-F76)*(10-G76)*(10-H76)=0,"Hon. mention",""))))</f>
        <v>Hon. mention</v>
      </c>
    </row>
    <row r="77" spans="1:10">
      <c r="A77" s="48">
        <v>74</v>
      </c>
      <c r="B77" s="18" t="s">
        <v>251</v>
      </c>
      <c r="C77" s="18" t="s">
        <v>209</v>
      </c>
      <c r="D77" s="18" t="s">
        <v>113</v>
      </c>
      <c r="E77" s="18">
        <v>3</v>
      </c>
      <c r="F77" s="18">
        <v>10</v>
      </c>
      <c r="G77" s="18">
        <v>1</v>
      </c>
      <c r="H77" s="18">
        <v>0</v>
      </c>
      <c r="I77" s="19">
        <f>SUM(E77:H77)</f>
        <v>14</v>
      </c>
      <c r="J77" s="20" t="str">
        <f>IF(I77&gt;38,"Gold medal",IF(I77&gt;30,"Silver medal",IF(I77&gt;15,"Bronze medal",IF((10-E77)*(10-F77)*(10-G77)*(10-H77)=0,"Hon. mention",""))))</f>
        <v>Hon. mention</v>
      </c>
    </row>
    <row r="78" spans="1:10">
      <c r="A78" s="48">
        <v>74</v>
      </c>
      <c r="B78" s="18" t="s">
        <v>208</v>
      </c>
      <c r="C78" s="18" t="s">
        <v>209</v>
      </c>
      <c r="D78" s="18" t="s">
        <v>114</v>
      </c>
      <c r="E78" s="18">
        <v>3</v>
      </c>
      <c r="F78" s="18">
        <v>10</v>
      </c>
      <c r="G78" s="18">
        <v>1</v>
      </c>
      <c r="H78" s="18">
        <v>0</v>
      </c>
      <c r="I78" s="19">
        <f>SUM(E78:H78)</f>
        <v>14</v>
      </c>
      <c r="J78" s="20" t="str">
        <f>IF(I78&gt;38,"Gold medal",IF(I78&gt;30,"Silver medal",IF(I78&gt;15,"Bronze medal",IF((10-E78)*(10-F78)*(10-G78)*(10-H78)=0,"Hon. mention",""))))</f>
        <v>Hon. mention</v>
      </c>
    </row>
    <row r="79" spans="1:10">
      <c r="A79" s="48">
        <v>74</v>
      </c>
      <c r="B79" s="18" t="s">
        <v>218</v>
      </c>
      <c r="C79" s="18" t="s">
        <v>224</v>
      </c>
      <c r="D79" s="18" t="s">
        <v>115</v>
      </c>
      <c r="E79" s="18">
        <v>3</v>
      </c>
      <c r="F79" s="18">
        <v>2</v>
      </c>
      <c r="G79" s="18">
        <v>9</v>
      </c>
      <c r="H79" s="18">
        <v>0</v>
      </c>
      <c r="I79" s="19">
        <f>SUM(E79:H79)</f>
        <v>14</v>
      </c>
      <c r="J79" s="20" t="str">
        <f>IF(I79&gt;38,"Gold medal",IF(I79&gt;30,"Silver medal",IF(I79&gt;15,"Bronze medal",IF((10-E79)*(10-F79)*(10-G79)*(10-H79)=0,"Hon. mention",""))))</f>
        <v/>
      </c>
    </row>
    <row r="80" spans="1:10">
      <c r="A80" s="51">
        <v>74</v>
      </c>
      <c r="B80" s="38" t="s">
        <v>233</v>
      </c>
      <c r="C80" s="30" t="s">
        <v>69</v>
      </c>
      <c r="D80" s="30" t="s">
        <v>116</v>
      </c>
      <c r="E80" s="30">
        <v>10</v>
      </c>
      <c r="F80" s="30">
        <v>2</v>
      </c>
      <c r="G80" s="30">
        <v>2</v>
      </c>
      <c r="H80" s="30">
        <v>0</v>
      </c>
      <c r="I80" s="31">
        <f>SUM(E80:H80)</f>
        <v>14</v>
      </c>
      <c r="J80" s="32" t="str">
        <f>IF(I80&gt;38,"Gold medal",IF(I80&gt;30,"Silver medal",IF(I80&gt;15,"Bronze medal",IF((10-E80)*(10-F80)*(10-G80)*(10-H80)=0,"Hon. mention",""))))</f>
        <v>Hon. mention</v>
      </c>
    </row>
    <row r="81" spans="1:10">
      <c r="A81" s="51">
        <v>74</v>
      </c>
      <c r="B81" s="38" t="s">
        <v>234</v>
      </c>
      <c r="C81" s="30" t="s">
        <v>69</v>
      </c>
      <c r="D81" s="30" t="s">
        <v>117</v>
      </c>
      <c r="E81" s="30">
        <v>4</v>
      </c>
      <c r="F81" s="30">
        <v>8</v>
      </c>
      <c r="G81" s="30">
        <v>2</v>
      </c>
      <c r="H81" s="30">
        <v>0</v>
      </c>
      <c r="I81" s="31">
        <f>SUM(E81:H81)</f>
        <v>14</v>
      </c>
      <c r="J81" s="32" t="str">
        <f>IF(I81&gt;38,"Gold medal",IF(I81&gt;30,"Silver medal",IF(I81&gt;15,"Bronze medal",IF((10-E81)*(10-F81)*(10-G81)*(10-H81)=0,"Hon. mention",""))))</f>
        <v/>
      </c>
    </row>
    <row r="82" spans="1:10">
      <c r="A82" s="48">
        <v>74</v>
      </c>
      <c r="B82" s="42" t="s">
        <v>247</v>
      </c>
      <c r="C82" s="18" t="s">
        <v>26</v>
      </c>
      <c r="D82" s="18" t="s">
        <v>118</v>
      </c>
      <c r="E82" s="18">
        <v>10</v>
      </c>
      <c r="F82" s="18">
        <v>0</v>
      </c>
      <c r="G82" s="18">
        <v>3</v>
      </c>
      <c r="H82" s="18">
        <v>1</v>
      </c>
      <c r="I82" s="19">
        <f>SUM(E82:H82)</f>
        <v>14</v>
      </c>
      <c r="J82" s="20" t="str">
        <f>IF(I82&gt;38,"Gold medal",IF(I82&gt;30,"Silver medal",IF(I82&gt;15,"Bronze medal",IF((10-E82)*(10-F82)*(10-G82)*(10-H82)=0,"Hon. mention",""))))</f>
        <v>Hon. mention</v>
      </c>
    </row>
    <row r="83" spans="1:10" s="6" customFormat="1">
      <c r="A83" s="48">
        <v>82</v>
      </c>
      <c r="B83" s="42" t="s">
        <v>213</v>
      </c>
      <c r="C83" s="18" t="s">
        <v>33</v>
      </c>
      <c r="D83" s="18" t="s">
        <v>119</v>
      </c>
      <c r="E83" s="18">
        <v>4</v>
      </c>
      <c r="F83" s="18">
        <v>5</v>
      </c>
      <c r="G83" s="18">
        <v>3</v>
      </c>
      <c r="H83" s="18">
        <v>0</v>
      </c>
      <c r="I83" s="19">
        <f>SUM(E83:H83)</f>
        <v>12</v>
      </c>
      <c r="J83" s="20" t="str">
        <f>IF(I83&gt;38,"Gold medal",IF(I83&gt;30,"Silver medal",IF(I83&gt;15,"Bronze medal",IF((10-E83)*(10-F83)*(10-G83)*(10-H83)=0,"Hon. mention",""))))</f>
        <v/>
      </c>
    </row>
    <row r="84" spans="1:10" s="6" customFormat="1">
      <c r="A84" s="48">
        <v>83</v>
      </c>
      <c r="B84" s="18" t="s">
        <v>156</v>
      </c>
      <c r="C84" s="18" t="s">
        <v>162</v>
      </c>
      <c r="D84" s="18" t="s">
        <v>120</v>
      </c>
      <c r="E84" s="18">
        <v>10</v>
      </c>
      <c r="F84" s="18">
        <v>0</v>
      </c>
      <c r="G84" s="18">
        <v>1</v>
      </c>
      <c r="H84" s="18">
        <v>0</v>
      </c>
      <c r="I84" s="19">
        <f>SUM(E84:H84)</f>
        <v>11</v>
      </c>
      <c r="J84" s="20" t="str">
        <f>IF(I84&gt;38,"Gold medal",IF(I84&gt;30,"Silver medal",IF(I84&gt;15,"Bronze medal",IF((10-E84)*(10-F84)*(10-G84)*(10-H84)=0,"Hon. mention",""))))</f>
        <v>Hon. mention</v>
      </c>
    </row>
    <row r="85" spans="1:10" s="6" customFormat="1">
      <c r="A85" s="48">
        <v>83</v>
      </c>
      <c r="B85" s="18" t="s">
        <v>175</v>
      </c>
      <c r="C85" s="18" t="s">
        <v>178</v>
      </c>
      <c r="D85" s="18" t="s">
        <v>121</v>
      </c>
      <c r="E85" s="18">
        <v>7</v>
      </c>
      <c r="F85" s="18">
        <v>4</v>
      </c>
      <c r="G85" s="18">
        <v>0</v>
      </c>
      <c r="H85" s="18">
        <v>0</v>
      </c>
      <c r="I85" s="19">
        <f>SUM(E85:H85)</f>
        <v>11</v>
      </c>
      <c r="J85" s="20" t="str">
        <f>IF(I85&gt;38,"Gold medal",IF(I85&gt;30,"Silver medal",IF(I85&gt;15,"Bronze medal",IF((10-E85)*(10-F85)*(10-G85)*(10-H85)=0,"Hon. mention",""))))</f>
        <v/>
      </c>
    </row>
    <row r="86" spans="1:10" s="6" customFormat="1">
      <c r="A86" s="48">
        <v>83</v>
      </c>
      <c r="B86" s="18" t="s">
        <v>204</v>
      </c>
      <c r="C86" s="18" t="s">
        <v>209</v>
      </c>
      <c r="D86" s="18" t="s">
        <v>122</v>
      </c>
      <c r="E86" s="18">
        <v>8</v>
      </c>
      <c r="F86" s="18">
        <v>1</v>
      </c>
      <c r="G86" s="18">
        <v>2</v>
      </c>
      <c r="H86" s="18">
        <v>0</v>
      </c>
      <c r="I86" s="19">
        <f>SUM(E86:H86)</f>
        <v>11</v>
      </c>
      <c r="J86" s="20" t="str">
        <f>IF(I86&gt;38,"Gold medal",IF(I86&gt;30,"Silver medal",IF(I86&gt;15,"Bronze medal",IF((10-E86)*(10-F86)*(10-G86)*(10-H86)=0,"Hon. mention",""))))</f>
        <v/>
      </c>
    </row>
    <row r="87" spans="1:10" s="6" customFormat="1">
      <c r="A87" s="48">
        <v>83</v>
      </c>
      <c r="B87" s="18" t="s">
        <v>205</v>
      </c>
      <c r="C87" s="18" t="s">
        <v>209</v>
      </c>
      <c r="D87" s="18" t="s">
        <v>123</v>
      </c>
      <c r="E87" s="18">
        <v>8</v>
      </c>
      <c r="F87" s="18">
        <v>0</v>
      </c>
      <c r="G87" s="18">
        <v>3</v>
      </c>
      <c r="H87" s="18">
        <v>0</v>
      </c>
      <c r="I87" s="19">
        <f>SUM(E87:H87)</f>
        <v>11</v>
      </c>
      <c r="J87" s="20" t="str">
        <f>IF(I87&gt;38,"Gold medal",IF(I87&gt;30,"Silver medal",IF(I87&gt;15,"Bronze medal",IF((10-E87)*(10-F87)*(10-G87)*(10-H87)=0,"Hon. mention",""))))</f>
        <v/>
      </c>
    </row>
    <row r="88" spans="1:10">
      <c r="A88" s="51">
        <v>87</v>
      </c>
      <c r="B88" s="30" t="s">
        <v>199</v>
      </c>
      <c r="C88" s="30" t="s">
        <v>210</v>
      </c>
      <c r="D88" s="30" t="s">
        <v>124</v>
      </c>
      <c r="E88" s="30">
        <v>10</v>
      </c>
      <c r="F88" s="30">
        <v>0</v>
      </c>
      <c r="G88" s="30">
        <v>0</v>
      </c>
      <c r="H88" s="30">
        <v>0</v>
      </c>
      <c r="I88" s="31">
        <f>SUM(E88:H88)</f>
        <v>10</v>
      </c>
      <c r="J88" s="32" t="str">
        <f>IF(I88&gt;38,"Gold medal",IF(I88&gt;30,"Silver medal",IF(I88&gt;15,"Bronze medal",IF((10-E88)*(10-F88)*(10-G88)*(10-H88)=0,"Hon. mention",""))))</f>
        <v>Hon. mention</v>
      </c>
    </row>
    <row r="89" spans="1:10">
      <c r="A89" s="51">
        <v>87</v>
      </c>
      <c r="B89" s="38" t="s">
        <v>242</v>
      </c>
      <c r="C89" s="30" t="s">
        <v>249</v>
      </c>
      <c r="D89" s="30" t="s">
        <v>125</v>
      </c>
      <c r="E89" s="30">
        <v>5</v>
      </c>
      <c r="F89" s="30">
        <v>5</v>
      </c>
      <c r="G89" s="30">
        <v>0</v>
      </c>
      <c r="H89" s="30">
        <v>0</v>
      </c>
      <c r="I89" s="31">
        <f>SUM(E89:H89)</f>
        <v>10</v>
      </c>
      <c r="J89" s="32" t="str">
        <f>IF(I89&gt;38,"Gold medal",IF(I89&gt;30,"Silver medal",IF(I89&gt;15,"Bronze medal",IF((10-E89)*(10-F89)*(10-G89)*(10-H89)=0,"Hon. mention",""))))</f>
        <v/>
      </c>
    </row>
    <row r="90" spans="1:10">
      <c r="A90" s="48">
        <v>89</v>
      </c>
      <c r="B90" s="18" t="s">
        <v>159</v>
      </c>
      <c r="C90" s="18" t="s">
        <v>162</v>
      </c>
      <c r="D90" s="18" t="s">
        <v>126</v>
      </c>
      <c r="E90" s="18">
        <v>9</v>
      </c>
      <c r="F90" s="18">
        <v>0</v>
      </c>
      <c r="G90" s="18">
        <v>0</v>
      </c>
      <c r="H90" s="18">
        <v>0</v>
      </c>
      <c r="I90" s="19">
        <f>SUM(E90:H90)</f>
        <v>9</v>
      </c>
      <c r="J90" s="20" t="str">
        <f>IF(I90&gt;38,"Gold medal",IF(I90&gt;30,"Silver medal",IF(I90&gt;15,"Bronze medal",IF((10-E90)*(10-F90)*(10-G90)*(10-H90)=0,"Hon. mention",""))))</f>
        <v/>
      </c>
    </row>
    <row r="91" spans="1:10">
      <c r="A91" s="48">
        <v>89</v>
      </c>
      <c r="B91" s="42" t="s">
        <v>214</v>
      </c>
      <c r="C91" s="18" t="s">
        <v>33</v>
      </c>
      <c r="D91" s="18" t="s">
        <v>127</v>
      </c>
      <c r="E91" s="18">
        <v>3</v>
      </c>
      <c r="F91" s="18">
        <v>5</v>
      </c>
      <c r="G91" s="18">
        <v>1</v>
      </c>
      <c r="H91" s="18">
        <v>0</v>
      </c>
      <c r="I91" s="19">
        <f>SUM(E91:H91)</f>
        <v>9</v>
      </c>
      <c r="J91" s="20" t="str">
        <f>IF(I91&gt;38,"Gold medal",IF(I91&gt;30,"Silver medal",IF(I91&gt;15,"Bronze medal",IF((10-E91)*(10-F91)*(10-G91)*(10-H91)=0,"Hon. mention",""))))</f>
        <v/>
      </c>
    </row>
    <row r="92" spans="1:10">
      <c r="A92" s="48">
        <v>91</v>
      </c>
      <c r="B92" s="18" t="s">
        <v>157</v>
      </c>
      <c r="C92" s="18" t="s">
        <v>162</v>
      </c>
      <c r="D92" s="18" t="s">
        <v>128</v>
      </c>
      <c r="E92" s="18">
        <v>7</v>
      </c>
      <c r="F92" s="18">
        <v>0</v>
      </c>
      <c r="G92" s="18">
        <v>1</v>
      </c>
      <c r="H92" s="18">
        <v>0</v>
      </c>
      <c r="I92" s="19">
        <f>SUM(E92:H92)</f>
        <v>8</v>
      </c>
      <c r="J92" s="20" t="str">
        <f>IF(I92&gt;38,"Gold medal",IF(I92&gt;30,"Silver medal",IF(I92&gt;15,"Bronze medal",IF((10-E92)*(10-F92)*(10-G92)*(10-H92)=0,"Hon. mention",""))))</f>
        <v/>
      </c>
    </row>
    <row r="93" spans="1:10">
      <c r="A93" s="48">
        <v>91</v>
      </c>
      <c r="B93" s="18" t="s">
        <v>158</v>
      </c>
      <c r="C93" s="18" t="s">
        <v>162</v>
      </c>
      <c r="D93" s="18" t="s">
        <v>129</v>
      </c>
      <c r="E93" s="18">
        <v>7</v>
      </c>
      <c r="F93" s="18">
        <v>0</v>
      </c>
      <c r="G93" s="18">
        <v>1</v>
      </c>
      <c r="H93" s="18">
        <v>0</v>
      </c>
      <c r="I93" s="19">
        <f>SUM(E93:H93)</f>
        <v>8</v>
      </c>
      <c r="J93" s="20" t="str">
        <f>IF(I93&gt;38,"Gold medal",IF(I93&gt;30,"Silver medal",IF(I93&gt;15,"Bronze medal",IF((10-E93)*(10-F93)*(10-G93)*(10-H93)=0,"Hon. mention",""))))</f>
        <v/>
      </c>
    </row>
    <row r="94" spans="1:10" s="6" customFormat="1">
      <c r="A94" s="48">
        <v>91</v>
      </c>
      <c r="B94" s="18" t="s">
        <v>160</v>
      </c>
      <c r="C94" s="18" t="s">
        <v>162</v>
      </c>
      <c r="D94" s="18" t="s">
        <v>130</v>
      </c>
      <c r="E94" s="18">
        <v>5</v>
      </c>
      <c r="F94" s="18">
        <v>0</v>
      </c>
      <c r="G94" s="18">
        <v>3</v>
      </c>
      <c r="H94" s="18">
        <v>0</v>
      </c>
      <c r="I94" s="19">
        <f>SUM(E94:H94)</f>
        <v>8</v>
      </c>
      <c r="J94" s="20" t="str">
        <f>IF(I94&gt;38,"Gold medal",IF(I94&gt;30,"Silver medal",IF(I94&gt;15,"Bronze medal",IF((10-E94)*(10-F94)*(10-G94)*(10-H94)=0,"Hon. mention",""))))</f>
        <v/>
      </c>
    </row>
    <row r="95" spans="1:10" s="6" customFormat="1">
      <c r="A95" s="51">
        <v>94</v>
      </c>
      <c r="B95" s="30" t="s">
        <v>203</v>
      </c>
      <c r="C95" s="30" t="s">
        <v>210</v>
      </c>
      <c r="D95" s="30" t="s">
        <v>131</v>
      </c>
      <c r="E95" s="30">
        <v>3</v>
      </c>
      <c r="F95" s="30">
        <v>4</v>
      </c>
      <c r="G95" s="30">
        <v>0</v>
      </c>
      <c r="H95" s="30">
        <v>0</v>
      </c>
      <c r="I95" s="31">
        <f>SUM(E95:H95)</f>
        <v>7</v>
      </c>
      <c r="J95" s="32" t="str">
        <f>IF(I95&gt;38,"Gold medal",IF(I95&gt;30,"Silver medal",IF(I95&gt;15,"Bronze medal",IF((10-E95)*(10-F95)*(10-G95)*(10-H95)=0,"Hon. mention",""))))</f>
        <v/>
      </c>
    </row>
    <row r="96" spans="1:10" s="6" customFormat="1">
      <c r="A96" s="48">
        <v>94</v>
      </c>
      <c r="B96" s="42" t="s">
        <v>212</v>
      </c>
      <c r="C96" s="18" t="s">
        <v>33</v>
      </c>
      <c r="D96" s="18" t="s">
        <v>132</v>
      </c>
      <c r="E96" s="18">
        <v>5</v>
      </c>
      <c r="F96" s="18">
        <v>1</v>
      </c>
      <c r="G96" s="18">
        <v>1</v>
      </c>
      <c r="H96" s="18">
        <v>0</v>
      </c>
      <c r="I96" s="19">
        <f>SUM(E96:H96)</f>
        <v>7</v>
      </c>
      <c r="J96" s="20" t="str">
        <f>IF(I96&gt;38,"Gold medal",IF(I96&gt;30,"Silver medal",IF(I96&gt;15,"Bronze medal",IF((10-E96)*(10-F96)*(10-G96)*(10-H96)=0,"Hon. mention",""))))</f>
        <v/>
      </c>
    </row>
    <row r="97" spans="1:10" s="6" customFormat="1">
      <c r="A97" s="51">
        <v>96</v>
      </c>
      <c r="B97" s="30" t="s">
        <v>201</v>
      </c>
      <c r="C97" s="30" t="s">
        <v>210</v>
      </c>
      <c r="D97" s="30" t="s">
        <v>133</v>
      </c>
      <c r="E97" s="30">
        <v>3</v>
      </c>
      <c r="F97" s="30">
        <v>2</v>
      </c>
      <c r="G97" s="30">
        <v>1</v>
      </c>
      <c r="H97" s="30">
        <v>0</v>
      </c>
      <c r="I97" s="31">
        <f>SUM(E97:H97)</f>
        <v>6</v>
      </c>
      <c r="J97" s="32" t="str">
        <f>IF(I97&gt;38,"Gold medal",IF(I97&gt;30,"Silver medal",IF(I97&gt;15,"Bronze medal",IF((10-E97)*(10-F97)*(10-G97)*(10-H97)=0,"Hon. mention",""))))</f>
        <v/>
      </c>
    </row>
    <row r="98" spans="1:10" s="6" customFormat="1">
      <c r="A98" s="51">
        <v>96</v>
      </c>
      <c r="B98" s="30" t="s">
        <v>202</v>
      </c>
      <c r="C98" s="30" t="s">
        <v>210</v>
      </c>
      <c r="D98" s="30" t="s">
        <v>134</v>
      </c>
      <c r="E98" s="30">
        <v>2</v>
      </c>
      <c r="F98" s="30">
        <v>2</v>
      </c>
      <c r="G98" s="30">
        <v>2</v>
      </c>
      <c r="H98" s="30">
        <v>0</v>
      </c>
      <c r="I98" s="31">
        <f>SUM(E98:H98)</f>
        <v>6</v>
      </c>
      <c r="J98" s="32" t="str">
        <f>IF(I98&gt;38,"Gold medal",IF(I98&gt;30,"Silver medal",IF(I98&gt;15,"Bronze medal",IF((10-E98)*(10-F98)*(10-G98)*(10-H98)=0,"Hon. mention",""))))</f>
        <v/>
      </c>
    </row>
    <row r="99" spans="1:10" s="6" customFormat="1">
      <c r="A99" s="48">
        <v>96</v>
      </c>
      <c r="B99" s="42" t="s">
        <v>244</v>
      </c>
      <c r="C99" s="18" t="s">
        <v>26</v>
      </c>
      <c r="D99" s="18" t="s">
        <v>135</v>
      </c>
      <c r="E99" s="18">
        <v>5</v>
      </c>
      <c r="F99" s="18">
        <v>0</v>
      </c>
      <c r="G99" s="18">
        <v>1</v>
      </c>
      <c r="H99" s="18">
        <v>0</v>
      </c>
      <c r="I99" s="19">
        <f>SUM(E99:H99)</f>
        <v>6</v>
      </c>
      <c r="J99" s="20" t="str">
        <f>IF(I99&gt;38,"Gold medal",IF(I99&gt;30,"Silver medal",IF(I99&gt;15,"Bronze medal",IF((10-E99)*(10-F99)*(10-G99)*(10-H99)=0,"Hon. mention",""))))</f>
        <v/>
      </c>
    </row>
    <row r="100" spans="1:10">
      <c r="A100" s="51">
        <v>99</v>
      </c>
      <c r="B100" s="38" t="s">
        <v>184</v>
      </c>
      <c r="C100" s="30" t="s">
        <v>179</v>
      </c>
      <c r="D100" s="30" t="s">
        <v>136</v>
      </c>
      <c r="E100" s="30">
        <v>5</v>
      </c>
      <c r="F100" s="30">
        <v>0</v>
      </c>
      <c r="G100" s="30">
        <v>0</v>
      </c>
      <c r="H100" s="30">
        <v>0</v>
      </c>
      <c r="I100" s="31">
        <f>SUM(E100:H100)</f>
        <v>5</v>
      </c>
      <c r="J100" s="20" t="str">
        <f>IF(I100&gt;38,"Gold medal",IF(I100&gt;30,"Silver medal",IF(I100&gt;15,"Bronze medal",IF((10-E100)*(10-F100)*(10-G100)*(10-H100)=0,"Hon. mention",""))))</f>
        <v/>
      </c>
    </row>
    <row r="101" spans="1:10">
      <c r="A101" s="48">
        <v>99</v>
      </c>
      <c r="B101" s="42" t="s">
        <v>243</v>
      </c>
      <c r="C101" s="18" t="s">
        <v>26</v>
      </c>
      <c r="D101" s="18" t="s">
        <v>137</v>
      </c>
      <c r="E101" s="18">
        <v>2</v>
      </c>
      <c r="F101" s="18">
        <v>0</v>
      </c>
      <c r="G101" s="18">
        <v>1</v>
      </c>
      <c r="H101" s="18">
        <v>2</v>
      </c>
      <c r="I101" s="19">
        <f>SUM(E101:H101)</f>
        <v>5</v>
      </c>
      <c r="J101" s="20"/>
    </row>
    <row r="102" spans="1:10">
      <c r="A102" s="48">
        <v>101</v>
      </c>
      <c r="B102" s="18" t="s">
        <v>174</v>
      </c>
      <c r="C102" s="18" t="s">
        <v>178</v>
      </c>
      <c r="D102" s="18" t="s">
        <v>138</v>
      </c>
      <c r="E102" s="18">
        <v>1</v>
      </c>
      <c r="F102" s="18">
        <v>0</v>
      </c>
      <c r="G102" s="18">
        <v>2</v>
      </c>
      <c r="H102" s="18">
        <v>1</v>
      </c>
      <c r="I102" s="19">
        <f>SUM(E102:H102)</f>
        <v>4</v>
      </c>
      <c r="J102" s="20" t="str">
        <f>IF(I102&gt;38,"Gold medal",IF(I102&gt;30,"Silver medal",IF(I102&gt;15,"Bronze medal",IF((10-E102)*(10-F102)*(10-G102)*(10-H102)=0,"Hon. mention",""))))</f>
        <v/>
      </c>
    </row>
    <row r="103" spans="1:10">
      <c r="A103" s="48">
        <v>101</v>
      </c>
      <c r="B103" s="18" t="s">
        <v>176</v>
      </c>
      <c r="C103" s="18" t="s">
        <v>178</v>
      </c>
      <c r="D103" s="18" t="s">
        <v>139</v>
      </c>
      <c r="E103" s="18">
        <v>1</v>
      </c>
      <c r="F103" s="18">
        <v>1</v>
      </c>
      <c r="G103" s="18">
        <v>2</v>
      </c>
      <c r="H103" s="18">
        <v>0</v>
      </c>
      <c r="I103" s="19">
        <f>SUM(E103:H103)</f>
        <v>4</v>
      </c>
      <c r="J103" s="20" t="str">
        <f>IF(I103&gt;38,"Gold medal",IF(I103&gt;30,"Silver medal",IF(I103&gt;15,"Bronze medal",IF((10-E103)*(10-F103)*(10-G103)*(10-H103)=0,"Hon. mention",""))))</f>
        <v/>
      </c>
    </row>
    <row r="104" spans="1:10">
      <c r="A104" s="51">
        <v>101</v>
      </c>
      <c r="B104" s="30" t="s">
        <v>200</v>
      </c>
      <c r="C104" s="30" t="s">
        <v>210</v>
      </c>
      <c r="D104" s="30" t="s">
        <v>140</v>
      </c>
      <c r="E104" s="30">
        <v>3</v>
      </c>
      <c r="F104" s="30">
        <v>1</v>
      </c>
      <c r="G104" s="30">
        <v>0</v>
      </c>
      <c r="H104" s="30">
        <v>0</v>
      </c>
      <c r="I104" s="31">
        <f>SUM(E104:H104)</f>
        <v>4</v>
      </c>
      <c r="J104" s="32" t="str">
        <f>IF(I104&gt;38,"Gold medal",IF(I104&gt;30,"Silver medal",IF(I104&gt;15,"Bronze medal",IF((10-E104)*(10-F104)*(10-G104)*(10-H104)=0,"Hon. mention",""))))</f>
        <v/>
      </c>
    </row>
    <row r="105" spans="1:10">
      <c r="A105" s="48">
        <v>101</v>
      </c>
      <c r="B105" s="42" t="s">
        <v>211</v>
      </c>
      <c r="C105" s="18" t="s">
        <v>33</v>
      </c>
      <c r="D105" s="18" t="s">
        <v>141</v>
      </c>
      <c r="E105" s="18">
        <v>4</v>
      </c>
      <c r="F105" s="18">
        <v>0</v>
      </c>
      <c r="G105" s="18">
        <v>0</v>
      </c>
      <c r="H105" s="18">
        <v>0</v>
      </c>
      <c r="I105" s="19">
        <f>SUM(E105:H105)</f>
        <v>4</v>
      </c>
      <c r="J105" s="20" t="str">
        <f>IF(I105&gt;38,"Gold medal",IF(I105&gt;30,"Silver medal",IF(I105&gt;15,"Bronze medal",IF((10-E105)*(10-F105)*(10-G105)*(10-H105)=0,"Hon. mention",""))))</f>
        <v/>
      </c>
    </row>
    <row r="106" spans="1:10" s="6" customFormat="1">
      <c r="A106" s="51">
        <v>101</v>
      </c>
      <c r="B106" s="30" t="s">
        <v>228</v>
      </c>
      <c r="C106" s="30" t="s">
        <v>225</v>
      </c>
      <c r="D106" s="30" t="s">
        <v>142</v>
      </c>
      <c r="E106" s="30">
        <v>2</v>
      </c>
      <c r="F106" s="30">
        <v>1</v>
      </c>
      <c r="G106" s="30">
        <v>0</v>
      </c>
      <c r="H106" s="30">
        <v>1</v>
      </c>
      <c r="I106" s="31">
        <f>SUM(E106:H106)</f>
        <v>4</v>
      </c>
      <c r="J106" s="20" t="str">
        <f>IF(I106&gt;38,"Gold medal",IF(I106&gt;30,"Silver medal",IF(I106&gt;15,"Bronze medal",IF((10-E106)*(10-F106)*(10-G106)*(10-H106)=0,"Hon. mention",""))))</f>
        <v/>
      </c>
    </row>
    <row r="107" spans="1:10" s="6" customFormat="1">
      <c r="A107" s="51">
        <v>106</v>
      </c>
      <c r="B107" s="30" t="s">
        <v>197</v>
      </c>
      <c r="C107" s="30" t="s">
        <v>196</v>
      </c>
      <c r="D107" s="30" t="s">
        <v>143</v>
      </c>
      <c r="E107" s="30">
        <v>2</v>
      </c>
      <c r="F107" s="30">
        <v>0</v>
      </c>
      <c r="G107" s="30">
        <v>1</v>
      </c>
      <c r="H107" s="30">
        <v>0</v>
      </c>
      <c r="I107" s="31">
        <f>SUM(E107:H107)</f>
        <v>3</v>
      </c>
      <c r="J107" s="32" t="str">
        <f>IF(I107&gt;38,"Gold medal",IF(I107&gt;30,"Silver medal",IF(I107&gt;15,"Bronze medal",IF((10-E107)*(10-F107)*(10-G107)*(10-H107)=0,"Hon. mention",""))))</f>
        <v/>
      </c>
    </row>
    <row r="108" spans="1:10" s="6" customFormat="1">
      <c r="A108" s="51">
        <v>106</v>
      </c>
      <c r="B108" s="30" t="s">
        <v>250</v>
      </c>
      <c r="C108" s="30" t="s">
        <v>210</v>
      </c>
      <c r="D108" s="30" t="s">
        <v>144</v>
      </c>
      <c r="E108" s="30">
        <v>2</v>
      </c>
      <c r="F108" s="30">
        <v>0</v>
      </c>
      <c r="G108" s="30">
        <v>1</v>
      </c>
      <c r="H108" s="30">
        <v>0</v>
      </c>
      <c r="I108" s="31">
        <f>SUM(E108:H108)</f>
        <v>3</v>
      </c>
      <c r="J108" s="32" t="str">
        <f>IF(I108&gt;38,"Gold medal",IF(I108&gt;30,"Silver medal",IF(I108&gt;15,"Bronze medal",IF((10-E108)*(10-F108)*(10-G108)*(10-H108)=0,"Hon. mention",""))))</f>
        <v/>
      </c>
    </row>
    <row r="109" spans="1:10" s="6" customFormat="1">
      <c r="A109" s="51">
        <v>106</v>
      </c>
      <c r="B109" s="30" t="s">
        <v>229</v>
      </c>
      <c r="C109" s="30" t="s">
        <v>225</v>
      </c>
      <c r="D109" s="30" t="s">
        <v>145</v>
      </c>
      <c r="E109" s="30">
        <v>2</v>
      </c>
      <c r="F109" s="30">
        <v>0</v>
      </c>
      <c r="G109" s="30">
        <v>1</v>
      </c>
      <c r="H109" s="30">
        <v>0</v>
      </c>
      <c r="I109" s="31">
        <f>SUM(E109:H109)</f>
        <v>3</v>
      </c>
      <c r="J109" s="20" t="str">
        <f>IF(I109&gt;38,"Gold medal",IF(I109&gt;30,"Silver medal",IF(I109&gt;15,"Bronze medal",IF((10-E109)*(10-F109)*(10-G109)*(10-H109)=0,"Hon. mention",""))))</f>
        <v/>
      </c>
    </row>
    <row r="110" spans="1:10" s="6" customFormat="1">
      <c r="A110" s="48">
        <v>109</v>
      </c>
      <c r="B110" s="18" t="s">
        <v>173</v>
      </c>
      <c r="C110" s="18" t="s">
        <v>178</v>
      </c>
      <c r="D110" s="18" t="s">
        <v>146</v>
      </c>
      <c r="E110" s="18">
        <v>0</v>
      </c>
      <c r="F110" s="18">
        <v>0</v>
      </c>
      <c r="G110" s="18">
        <v>2</v>
      </c>
      <c r="H110" s="18">
        <v>0</v>
      </c>
      <c r="I110" s="19">
        <f>SUM(E110:H110)</f>
        <v>2</v>
      </c>
      <c r="J110" s="20" t="str">
        <f>IF(I110&gt;38,"Gold medal",IF(I110&gt;30,"Silver medal",IF(I110&gt;15,"Bronze medal",IF((10-E110)*(10-F110)*(10-G110)*(10-H110)=0,"Hon. mention",""))))</f>
        <v/>
      </c>
    </row>
    <row r="111" spans="1:10" s="6" customFormat="1">
      <c r="A111" s="51">
        <v>109</v>
      </c>
      <c r="B111" s="38" t="s">
        <v>183</v>
      </c>
      <c r="C111" s="30" t="s">
        <v>179</v>
      </c>
      <c r="D111" s="30" t="s">
        <v>147</v>
      </c>
      <c r="E111" s="30">
        <v>2</v>
      </c>
      <c r="F111" s="30">
        <v>0</v>
      </c>
      <c r="G111" s="30">
        <v>0</v>
      </c>
      <c r="H111" s="30">
        <v>0</v>
      </c>
      <c r="I111" s="31">
        <f>SUM(E111:H111)</f>
        <v>2</v>
      </c>
      <c r="J111" s="20" t="str">
        <f>IF(I111&gt;38,"Gold medal",IF(I111&gt;30,"Silver medal",IF(I111&gt;15,"Bronze medal",IF((10-E111)*(10-F111)*(10-G111)*(10-H111)=0,"Hon. mention",""))))</f>
        <v/>
      </c>
    </row>
    <row r="112" spans="1:10">
      <c r="A112" s="51">
        <v>109</v>
      </c>
      <c r="B112" s="30" t="s">
        <v>227</v>
      </c>
      <c r="C112" s="30" t="s">
        <v>225</v>
      </c>
      <c r="D112" s="30" t="s">
        <v>148</v>
      </c>
      <c r="E112" s="30">
        <v>1</v>
      </c>
      <c r="F112" s="30">
        <v>0</v>
      </c>
      <c r="G112" s="30">
        <v>1</v>
      </c>
      <c r="H112" s="30">
        <v>0</v>
      </c>
      <c r="I112" s="31">
        <f>SUM(E112:H112)</f>
        <v>2</v>
      </c>
      <c r="J112" s="20" t="str">
        <f>IF(I112&gt;38,"Gold medal",IF(I112&gt;30,"Silver medal",IF(I112&gt;15,"Bronze medal",IF((10-E112)*(10-F112)*(10-G112)*(10-H112)=0,"Hon. mention",""))))</f>
        <v/>
      </c>
    </row>
    <row r="113" spans="1:10">
      <c r="A113" s="51">
        <v>112</v>
      </c>
      <c r="B113" s="30" t="s">
        <v>163</v>
      </c>
      <c r="C113" s="30" t="s">
        <v>76</v>
      </c>
      <c r="D113" s="30" t="s">
        <v>149</v>
      </c>
      <c r="E113" s="30">
        <v>1</v>
      </c>
      <c r="F113" s="30">
        <v>0</v>
      </c>
      <c r="G113" s="30">
        <v>0</v>
      </c>
      <c r="H113" s="30">
        <v>0</v>
      </c>
      <c r="I113" s="31">
        <f>SUM(E113:H113)</f>
        <v>1</v>
      </c>
      <c r="J113" s="20" t="str">
        <f>IF(I113&gt;38,"Gold medal",IF(I113&gt;30,"Silver medal",IF(I113&gt;15,"Bronze medal",IF((10-E113)*(10-F113)*(10-G113)*(10-H113)=0,"Hon. mention",""))))</f>
        <v/>
      </c>
    </row>
    <row r="114" spans="1:10">
      <c r="A114" s="48">
        <v>112</v>
      </c>
      <c r="B114" s="18" t="s">
        <v>172</v>
      </c>
      <c r="C114" s="18" t="s">
        <v>178</v>
      </c>
      <c r="D114" s="18" t="s">
        <v>150</v>
      </c>
      <c r="E114" s="18">
        <v>1</v>
      </c>
      <c r="F114" s="18">
        <v>0</v>
      </c>
      <c r="G114" s="18">
        <v>0</v>
      </c>
      <c r="H114" s="18">
        <v>0</v>
      </c>
      <c r="I114" s="19">
        <f>SUM(E114:H114)</f>
        <v>1</v>
      </c>
      <c r="J114" s="20" t="str">
        <f>IF(I114&gt;38,"Gold medal",IF(I114&gt;30,"Silver medal",IF(I114&gt;15,"Bronze medal",IF((10-E114)*(10-F114)*(10-G114)*(10-H114)=0,"Hon. mention",""))))</f>
        <v/>
      </c>
    </row>
    <row r="115" spans="1:10">
      <c r="A115" s="51">
        <v>112</v>
      </c>
      <c r="B115" s="30" t="s">
        <v>198</v>
      </c>
      <c r="C115" s="30" t="s">
        <v>196</v>
      </c>
      <c r="D115" s="30" t="s">
        <v>151</v>
      </c>
      <c r="E115" s="30">
        <v>0</v>
      </c>
      <c r="F115" s="30">
        <v>1</v>
      </c>
      <c r="G115" s="30">
        <v>0</v>
      </c>
      <c r="H115" s="30">
        <v>0</v>
      </c>
      <c r="I115" s="31">
        <f>SUM(E115:H115)</f>
        <v>1</v>
      </c>
      <c r="J115" s="32" t="str">
        <f>IF(I115&gt;38,"Gold medal",IF(I115&gt;30,"Silver medal",IF(I115&gt;15,"Bronze medal",IF((10-E115)*(10-F115)*(10-G115)*(10-H115)=0,"Hon. mention",""))))</f>
        <v/>
      </c>
    </row>
    <row r="116" spans="1:10">
      <c r="A116" s="51">
        <v>112</v>
      </c>
      <c r="B116" s="30" t="s">
        <v>226</v>
      </c>
      <c r="C116" s="30" t="s">
        <v>225</v>
      </c>
      <c r="D116" s="30" t="s">
        <v>152</v>
      </c>
      <c r="E116" s="30">
        <v>1</v>
      </c>
      <c r="F116" s="30">
        <v>0</v>
      </c>
      <c r="G116" s="30">
        <v>0</v>
      </c>
      <c r="H116" s="30">
        <v>0</v>
      </c>
      <c r="I116" s="31">
        <f>SUM(E116:H116)</f>
        <v>1</v>
      </c>
      <c r="J116" s="20" t="str">
        <f>IF(I116&gt;38,"Gold medal",IF(I116&gt;30,"Silver medal",IF(I116&gt;15,"Bronze medal",IF((10-E116)*(10-F116)*(10-G116)*(10-H116)=0,"Hon. mention",""))))</f>
        <v/>
      </c>
    </row>
    <row r="117" spans="1:10" ht="15.75" thickBot="1">
      <c r="A117" s="56">
        <v>112</v>
      </c>
      <c r="B117" s="34" t="s">
        <v>230</v>
      </c>
      <c r="C117" s="34" t="s">
        <v>225</v>
      </c>
      <c r="D117" s="34" t="s">
        <v>153</v>
      </c>
      <c r="E117" s="34">
        <v>1</v>
      </c>
      <c r="F117" s="34">
        <v>0</v>
      </c>
      <c r="G117" s="34">
        <v>0</v>
      </c>
      <c r="H117" s="34">
        <v>0</v>
      </c>
      <c r="I117" s="35">
        <f>SUM(E117:H117)</f>
        <v>1</v>
      </c>
      <c r="J117" s="24" t="str">
        <f>IF(I117&gt;38,"Gold medal",IF(I117&gt;30,"Silver medal",IF(I117&gt;15,"Bronze medal",IF((10-E117)*(10-F117)*(10-G117)*(10-H117)=0,"Hon. mention",""))))</f>
        <v/>
      </c>
    </row>
    <row r="118" spans="1:10" ht="15.75" thickTop="1"/>
  </sheetData>
  <sortState ref="A1:K116">
    <sortCondition descending="1" ref="I9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workbookViewId="0">
      <selection activeCell="A149" sqref="A149:C149"/>
    </sheetView>
  </sheetViews>
  <sheetFormatPr defaultRowHeight="15"/>
  <cols>
    <col min="1" max="1" width="4" style="11" bestFit="1" customWidth="1"/>
    <col min="2" max="2" width="7.7109375" style="3" bestFit="1" customWidth="1"/>
    <col min="3" max="3" width="31.85546875" style="3" bestFit="1" customWidth="1"/>
    <col min="4" max="4" width="22.42578125" style="3" hidden="1" customWidth="1"/>
    <col min="5" max="8" width="3" style="3" bestFit="1" customWidth="1"/>
    <col min="9" max="9" width="6" style="4" customWidth="1"/>
    <col min="10" max="10" width="13.28515625" style="5" bestFit="1" customWidth="1"/>
    <col min="11" max="16384" width="9.140625" style="5"/>
  </cols>
  <sheetData>
    <row r="1" spans="1:10" ht="15.75" thickBot="1">
      <c r="A1" s="9" t="str">
        <f>D2</f>
        <v>Albania</v>
      </c>
      <c r="B1" s="9"/>
      <c r="C1" s="9"/>
    </row>
    <row r="2" spans="1:10" ht="15.75" thickTop="1">
      <c r="A2" s="13">
        <v>83</v>
      </c>
      <c r="B2" s="14" t="s">
        <v>120</v>
      </c>
      <c r="C2" s="14" t="s">
        <v>156</v>
      </c>
      <c r="D2" s="14" t="s">
        <v>162</v>
      </c>
      <c r="E2" s="14">
        <v>10</v>
      </c>
      <c r="F2" s="14">
        <v>0</v>
      </c>
      <c r="G2" s="14">
        <v>1</v>
      </c>
      <c r="H2" s="14">
        <v>0</v>
      </c>
      <c r="I2" s="15">
        <f>SUM(E2:H2)</f>
        <v>11</v>
      </c>
      <c r="J2" s="16" t="str">
        <f>IF(I2&gt;38,"Gold medal",IF(I2&gt;30,"Silver medal",IF(I2&gt;15,"Bronze medal",IF((10-E2)*(10-F2)*(10-G2)*(10-H2)=0,"Hon. mention",""))))</f>
        <v>Hon. mention</v>
      </c>
    </row>
    <row r="3" spans="1:10">
      <c r="A3" s="17">
        <v>91</v>
      </c>
      <c r="B3" s="18" t="s">
        <v>128</v>
      </c>
      <c r="C3" s="18" t="s">
        <v>157</v>
      </c>
      <c r="D3" s="18" t="s">
        <v>162</v>
      </c>
      <c r="E3" s="18">
        <v>7</v>
      </c>
      <c r="F3" s="18">
        <v>0</v>
      </c>
      <c r="G3" s="18">
        <v>1</v>
      </c>
      <c r="H3" s="18">
        <v>0</v>
      </c>
      <c r="I3" s="19">
        <f>SUM(E3:H3)</f>
        <v>8</v>
      </c>
      <c r="J3" s="20" t="str">
        <f t="shared" ref="J3:J7" si="0">IF(I3&gt;38,"Gold medal",IF(I3&gt;30,"Silver medal",IF(I3&gt;15,"Bronze medal",IF((10-E3)*(10-F3)*(10-G3)*(10-H3)=0,"Hon. mention",""))))</f>
        <v/>
      </c>
    </row>
    <row r="4" spans="1:10">
      <c r="A4" s="17">
        <v>91</v>
      </c>
      <c r="B4" s="18" t="s">
        <v>129</v>
      </c>
      <c r="C4" s="18" t="s">
        <v>158</v>
      </c>
      <c r="D4" s="18" t="s">
        <v>162</v>
      </c>
      <c r="E4" s="18">
        <v>7</v>
      </c>
      <c r="F4" s="18">
        <v>0</v>
      </c>
      <c r="G4" s="18">
        <v>1</v>
      </c>
      <c r="H4" s="18">
        <v>0</v>
      </c>
      <c r="I4" s="19">
        <f>SUM(E4:H4)</f>
        <v>8</v>
      </c>
      <c r="J4" s="20" t="str">
        <f t="shared" si="0"/>
        <v/>
      </c>
    </row>
    <row r="5" spans="1:10">
      <c r="A5" s="17">
        <v>89</v>
      </c>
      <c r="B5" s="18" t="s">
        <v>126</v>
      </c>
      <c r="C5" s="18" t="s">
        <v>159</v>
      </c>
      <c r="D5" s="18" t="s">
        <v>162</v>
      </c>
      <c r="E5" s="18">
        <v>9</v>
      </c>
      <c r="F5" s="18">
        <v>0</v>
      </c>
      <c r="G5" s="18">
        <v>0</v>
      </c>
      <c r="H5" s="18">
        <v>0</v>
      </c>
      <c r="I5" s="19">
        <f>SUM(E5:H5)</f>
        <v>9</v>
      </c>
      <c r="J5" s="20" t="str">
        <f t="shared" si="0"/>
        <v/>
      </c>
    </row>
    <row r="6" spans="1:10">
      <c r="A6" s="17">
        <v>91</v>
      </c>
      <c r="B6" s="18" t="s">
        <v>130</v>
      </c>
      <c r="C6" s="18" t="s">
        <v>160</v>
      </c>
      <c r="D6" s="18" t="s">
        <v>162</v>
      </c>
      <c r="E6" s="18">
        <v>5</v>
      </c>
      <c r="F6" s="18">
        <v>0</v>
      </c>
      <c r="G6" s="18">
        <v>3</v>
      </c>
      <c r="H6" s="18">
        <v>0</v>
      </c>
      <c r="I6" s="19">
        <f>SUM(E6:H6)</f>
        <v>8</v>
      </c>
      <c r="J6" s="20" t="str">
        <f t="shared" si="0"/>
        <v/>
      </c>
    </row>
    <row r="7" spans="1:10" ht="15.75" thickBot="1">
      <c r="A7" s="21">
        <v>72</v>
      </c>
      <c r="B7" s="22" t="s">
        <v>109</v>
      </c>
      <c r="C7" s="22" t="s">
        <v>161</v>
      </c>
      <c r="D7" s="22" t="s">
        <v>162</v>
      </c>
      <c r="E7" s="22">
        <v>6</v>
      </c>
      <c r="F7" s="22">
        <v>0</v>
      </c>
      <c r="G7" s="22">
        <v>10</v>
      </c>
      <c r="H7" s="22">
        <v>0</v>
      </c>
      <c r="I7" s="23">
        <f>SUM(E7:H7)</f>
        <v>16</v>
      </c>
      <c r="J7" s="24" t="str">
        <f t="shared" si="0"/>
        <v>Bronze medal</v>
      </c>
    </row>
    <row r="8" spans="1:10" ht="15.75" thickTop="1">
      <c r="E8" s="4">
        <f>SUM(E2:E7)</f>
        <v>44</v>
      </c>
      <c r="F8" s="4">
        <f>SUM(F2:F7)</f>
        <v>0</v>
      </c>
      <c r="G8" s="4">
        <f>SUM(G2:G7)</f>
        <v>16</v>
      </c>
      <c r="H8" s="4">
        <f>SUM(H2:H7)</f>
        <v>0</v>
      </c>
      <c r="I8" s="4">
        <f>SUM(E8:H8)</f>
        <v>60</v>
      </c>
      <c r="J8" s="5" t="str">
        <f>CONCATENATE(CHAR(48+COUNTIF(J2:J7,"Gold medal")),"G, ",CHAR(48+COUNTIF(J2:J7,"Silver medal")),"S, ",CHAR(48+COUNTIF(J2:J7,"Bronze medal")),"B")</f>
        <v>0G, 0S, 1B</v>
      </c>
    </row>
    <row r="9" spans="1:10" s="6" customFormat="1" ht="15.75" thickBot="1">
      <c r="A9" s="10" t="str">
        <f>D10</f>
        <v>Azerbaijan</v>
      </c>
      <c r="B9" s="10"/>
      <c r="C9" s="10"/>
      <c r="D9" s="7"/>
      <c r="E9" s="7"/>
      <c r="F9" s="7"/>
      <c r="G9" s="7"/>
      <c r="H9" s="7"/>
      <c r="I9" s="8"/>
    </row>
    <row r="10" spans="1:10" s="6" customFormat="1" ht="15.75" thickTop="1">
      <c r="A10" s="25">
        <v>112</v>
      </c>
      <c r="B10" s="26" t="s">
        <v>149</v>
      </c>
      <c r="C10" s="26" t="s">
        <v>163</v>
      </c>
      <c r="D10" s="26" t="s">
        <v>76</v>
      </c>
      <c r="E10" s="26">
        <v>1</v>
      </c>
      <c r="F10" s="26">
        <v>0</v>
      </c>
      <c r="G10" s="26">
        <v>0</v>
      </c>
      <c r="H10" s="26">
        <v>0</v>
      </c>
      <c r="I10" s="27">
        <f>SUM(E10:H10)</f>
        <v>1</v>
      </c>
      <c r="J10" s="28" t="str">
        <f t="shared" ref="J10:J15" si="1">IF(I10&gt;38,"Gold medal",IF(I10&gt;30,"Silver medal",IF(I10&gt;15,"Bronze medal",IF((10-E10)*(10-F10)*(10-G10)*(10-H10)=0,"Hon. mention",""))))</f>
        <v/>
      </c>
    </row>
    <row r="11" spans="1:10" s="6" customFormat="1">
      <c r="A11" s="29">
        <v>74</v>
      </c>
      <c r="B11" s="30" t="s">
        <v>111</v>
      </c>
      <c r="C11" s="30" t="s">
        <v>164</v>
      </c>
      <c r="D11" s="30" t="s">
        <v>76</v>
      </c>
      <c r="E11" s="30">
        <v>10</v>
      </c>
      <c r="F11" s="30">
        <v>0</v>
      </c>
      <c r="G11" s="30">
        <v>1</v>
      </c>
      <c r="H11" s="30">
        <v>3</v>
      </c>
      <c r="I11" s="31">
        <f>SUM(E11:H11)</f>
        <v>14</v>
      </c>
      <c r="J11" s="32" t="str">
        <f t="shared" si="1"/>
        <v>Hon. mention</v>
      </c>
    </row>
    <row r="12" spans="1:10" s="6" customFormat="1">
      <c r="A12" s="29">
        <v>59</v>
      </c>
      <c r="B12" s="30" t="s">
        <v>96</v>
      </c>
      <c r="C12" s="30" t="s">
        <v>165</v>
      </c>
      <c r="D12" s="30" t="s">
        <v>76</v>
      </c>
      <c r="E12" s="30">
        <v>9</v>
      </c>
      <c r="F12" s="30">
        <v>10</v>
      </c>
      <c r="G12" s="30">
        <v>2</v>
      </c>
      <c r="H12" s="30">
        <v>0</v>
      </c>
      <c r="I12" s="31">
        <f>SUM(E12:H12)</f>
        <v>21</v>
      </c>
      <c r="J12" s="32" t="str">
        <f t="shared" si="1"/>
        <v>Bronze medal</v>
      </c>
    </row>
    <row r="13" spans="1:10" s="6" customFormat="1">
      <c r="A13" s="29">
        <v>49</v>
      </c>
      <c r="B13" s="30" t="s">
        <v>86</v>
      </c>
      <c r="C13" s="30" t="s">
        <v>166</v>
      </c>
      <c r="D13" s="30" t="s">
        <v>76</v>
      </c>
      <c r="E13" s="30">
        <v>10</v>
      </c>
      <c r="F13" s="30">
        <v>6</v>
      </c>
      <c r="G13" s="30">
        <v>10</v>
      </c>
      <c r="H13" s="30">
        <v>0</v>
      </c>
      <c r="I13" s="31">
        <f>SUM(E13:H13)</f>
        <v>26</v>
      </c>
      <c r="J13" s="32" t="str">
        <f t="shared" si="1"/>
        <v>Bronze medal</v>
      </c>
    </row>
    <row r="14" spans="1:10" s="6" customFormat="1">
      <c r="A14" s="29">
        <v>56</v>
      </c>
      <c r="B14" s="30" t="s">
        <v>93</v>
      </c>
      <c r="C14" s="30" t="s">
        <v>167</v>
      </c>
      <c r="D14" s="30" t="s">
        <v>76</v>
      </c>
      <c r="E14" s="30">
        <v>10</v>
      </c>
      <c r="F14" s="30">
        <v>0</v>
      </c>
      <c r="G14" s="30">
        <v>10</v>
      </c>
      <c r="H14" s="30">
        <v>2</v>
      </c>
      <c r="I14" s="31">
        <f>SUM(E14:H14)</f>
        <v>22</v>
      </c>
      <c r="J14" s="32" t="str">
        <f t="shared" si="1"/>
        <v>Bronze medal</v>
      </c>
    </row>
    <row r="15" spans="1:10" s="6" customFormat="1" ht="15.75" thickBot="1">
      <c r="A15" s="33">
        <v>29</v>
      </c>
      <c r="B15" s="34" t="s">
        <v>49</v>
      </c>
      <c r="C15" s="34" t="s">
        <v>77</v>
      </c>
      <c r="D15" s="34" t="s">
        <v>76</v>
      </c>
      <c r="E15" s="34">
        <v>10</v>
      </c>
      <c r="F15" s="34">
        <v>10</v>
      </c>
      <c r="G15" s="34">
        <v>10</v>
      </c>
      <c r="H15" s="34">
        <v>0</v>
      </c>
      <c r="I15" s="35">
        <f>SUM(E15:H15)</f>
        <v>30</v>
      </c>
      <c r="J15" s="36" t="str">
        <f t="shared" si="1"/>
        <v>Bronze medal</v>
      </c>
    </row>
    <row r="16" spans="1:10" s="6" customFormat="1" ht="15.75" thickTop="1">
      <c r="A16" s="12"/>
      <c r="B16" s="7"/>
      <c r="C16" s="7"/>
      <c r="D16" s="7"/>
      <c r="E16" s="8">
        <f>SUM(E10:E15)</f>
        <v>50</v>
      </c>
      <c r="F16" s="8">
        <f>SUM(F10:F15)</f>
        <v>26</v>
      </c>
      <c r="G16" s="8">
        <f>SUM(G10:G15)</f>
        <v>33</v>
      </c>
      <c r="H16" s="8">
        <f>SUM(H10:H15)</f>
        <v>5</v>
      </c>
      <c r="I16" s="8">
        <f>SUM(E16:H16)</f>
        <v>114</v>
      </c>
      <c r="J16" s="6" t="str">
        <f>CONCATENATE(CHAR(48+COUNTIF(J10:J15,"Gold medal")),"G, ",CHAR(48+COUNTIF(J10:J15,"Silver medal")),"S, ",CHAR(48+COUNTIF(J10:J15,"Bronze medal")),"B")</f>
        <v>0G, 0S, 4B</v>
      </c>
    </row>
    <row r="17" spans="1:10" ht="15.75" thickBot="1">
      <c r="A17" s="9" t="str">
        <f>D18</f>
        <v>Bosnia and Herzegovina</v>
      </c>
      <c r="B17" s="9"/>
      <c r="C17" s="9"/>
    </row>
    <row r="18" spans="1:10" ht="15.75" thickTop="1">
      <c r="A18" s="13">
        <v>41</v>
      </c>
      <c r="B18" s="14" t="s">
        <v>78</v>
      </c>
      <c r="C18" s="14" t="s">
        <v>168</v>
      </c>
      <c r="D18" s="14" t="s">
        <v>34</v>
      </c>
      <c r="E18" s="14">
        <v>9</v>
      </c>
      <c r="F18" s="14">
        <v>10</v>
      </c>
      <c r="G18" s="14">
        <v>10</v>
      </c>
      <c r="H18" s="14">
        <v>0</v>
      </c>
      <c r="I18" s="15">
        <f>SUM(E18:H18)</f>
        <v>29</v>
      </c>
      <c r="J18" s="16" t="str">
        <f t="shared" ref="J18:J23" si="2">IF(I18&gt;38,"Gold medal",IF(I18&gt;30,"Silver medal",IF(I18&gt;15,"Bronze medal",IF((10-E18)*(10-F18)*(10-G18)*(10-H18)=0,"Hon. mention",""))))</f>
        <v>Bronze medal</v>
      </c>
    </row>
    <row r="19" spans="1:10">
      <c r="A19" s="17">
        <v>29</v>
      </c>
      <c r="B19" s="18" t="s">
        <v>50</v>
      </c>
      <c r="C19" s="18" t="s">
        <v>62</v>
      </c>
      <c r="D19" s="18" t="s">
        <v>34</v>
      </c>
      <c r="E19" s="18">
        <v>10</v>
      </c>
      <c r="F19" s="18">
        <v>10</v>
      </c>
      <c r="G19" s="18">
        <v>10</v>
      </c>
      <c r="H19" s="18">
        <v>0</v>
      </c>
      <c r="I19" s="19">
        <f>SUM(E19:H19)</f>
        <v>30</v>
      </c>
      <c r="J19" s="20" t="str">
        <f t="shared" si="2"/>
        <v>Bronze medal</v>
      </c>
    </row>
    <row r="20" spans="1:10">
      <c r="A20" s="17">
        <v>13</v>
      </c>
      <c r="B20" s="18" t="s">
        <v>31</v>
      </c>
      <c r="C20" s="18" t="s">
        <v>30</v>
      </c>
      <c r="D20" s="18" t="s">
        <v>34</v>
      </c>
      <c r="E20" s="18">
        <v>10</v>
      </c>
      <c r="F20" s="18">
        <v>10</v>
      </c>
      <c r="G20" s="18">
        <v>10</v>
      </c>
      <c r="H20" s="18">
        <v>5</v>
      </c>
      <c r="I20" s="19">
        <f>SUM(E20:H20)</f>
        <v>35</v>
      </c>
      <c r="J20" s="20" t="str">
        <f t="shared" si="2"/>
        <v>Silver medal</v>
      </c>
    </row>
    <row r="21" spans="1:10">
      <c r="A21" s="17">
        <v>41</v>
      </c>
      <c r="B21" s="18" t="s">
        <v>79</v>
      </c>
      <c r="C21" s="18" t="s">
        <v>169</v>
      </c>
      <c r="D21" s="18" t="s">
        <v>34</v>
      </c>
      <c r="E21" s="18">
        <v>9</v>
      </c>
      <c r="F21" s="18">
        <v>10</v>
      </c>
      <c r="G21" s="18">
        <v>10</v>
      </c>
      <c r="H21" s="18">
        <v>0</v>
      </c>
      <c r="I21" s="19">
        <f>SUM(E21:H21)</f>
        <v>29</v>
      </c>
      <c r="J21" s="20" t="str">
        <f t="shared" si="2"/>
        <v>Bronze medal</v>
      </c>
    </row>
    <row r="22" spans="1:10">
      <c r="A22" s="17">
        <v>67</v>
      </c>
      <c r="B22" s="18" t="s">
        <v>104</v>
      </c>
      <c r="C22" s="18" t="s">
        <v>170</v>
      </c>
      <c r="D22" s="18" t="s">
        <v>34</v>
      </c>
      <c r="E22" s="18">
        <v>10</v>
      </c>
      <c r="F22" s="18">
        <v>10</v>
      </c>
      <c r="G22" s="18">
        <v>0</v>
      </c>
      <c r="H22" s="18">
        <v>0</v>
      </c>
      <c r="I22" s="19">
        <f>SUM(E22:H22)</f>
        <v>20</v>
      </c>
      <c r="J22" s="20" t="str">
        <f t="shared" si="2"/>
        <v>Bronze medal</v>
      </c>
    </row>
    <row r="23" spans="1:10" ht="15.75" thickBot="1">
      <c r="A23" s="21">
        <v>49</v>
      </c>
      <c r="B23" s="22" t="s">
        <v>87</v>
      </c>
      <c r="C23" s="22" t="s">
        <v>171</v>
      </c>
      <c r="D23" s="22" t="s">
        <v>34</v>
      </c>
      <c r="E23" s="22">
        <v>7</v>
      </c>
      <c r="F23" s="22">
        <v>10</v>
      </c>
      <c r="G23" s="22">
        <v>9</v>
      </c>
      <c r="H23" s="22">
        <v>0</v>
      </c>
      <c r="I23" s="23">
        <f>SUM(E23:H23)</f>
        <v>26</v>
      </c>
      <c r="J23" s="24" t="str">
        <f t="shared" si="2"/>
        <v>Bronze medal</v>
      </c>
    </row>
    <row r="24" spans="1:10" ht="15.75" thickTop="1">
      <c r="E24" s="4">
        <f>SUM(E18:E23)</f>
        <v>55</v>
      </c>
      <c r="F24" s="4">
        <f>SUM(F18:F23)</f>
        <v>60</v>
      </c>
      <c r="G24" s="4">
        <f>SUM(G18:G23)</f>
        <v>49</v>
      </c>
      <c r="H24" s="4">
        <f>SUM(H18:H23)</f>
        <v>5</v>
      </c>
      <c r="I24" s="4">
        <f>SUM(E24:H24)</f>
        <v>169</v>
      </c>
      <c r="J24" s="5" t="str">
        <f>CONCATENATE(CHAR(48+COUNTIF(J18:J23,"Gold medal")),"G, ",CHAR(48+COUNTIF(J18:J23,"Silver medal")),"S, ",CHAR(48+COUNTIF(J18:J23,"Bronze medal")),"B")</f>
        <v>0G, 1S, 5B</v>
      </c>
    </row>
    <row r="25" spans="1:10" ht="15.75" thickBot="1">
      <c r="A25" s="9" t="str">
        <f>D26</f>
        <v>Bulgaria</v>
      </c>
      <c r="B25" s="9"/>
      <c r="C25" s="9"/>
    </row>
    <row r="26" spans="1:10" ht="15.75" thickTop="1">
      <c r="A26" s="13">
        <v>1</v>
      </c>
      <c r="B26" s="14" t="s">
        <v>1</v>
      </c>
      <c r="C26" s="14" t="s">
        <v>0</v>
      </c>
      <c r="D26" s="14" t="s">
        <v>2</v>
      </c>
      <c r="E26" s="14">
        <v>10</v>
      </c>
      <c r="F26" s="14">
        <v>10</v>
      </c>
      <c r="G26" s="14">
        <v>10</v>
      </c>
      <c r="H26" s="14">
        <v>10</v>
      </c>
      <c r="I26" s="15">
        <f>SUM(E26:H26)</f>
        <v>40</v>
      </c>
      <c r="J26" s="16" t="str">
        <f t="shared" ref="J26:J31" si="3">IF(I26&gt;38,"Gold medal",IF(I26&gt;30,"Silver medal",IF(I26&gt;15,"Bronze medal",IF((10-E26)*(10-F26)*(10-G26)*(10-H26)=0,"Hon. mention",""))))</f>
        <v>Gold medal</v>
      </c>
    </row>
    <row r="27" spans="1:10">
      <c r="A27" s="17">
        <v>1</v>
      </c>
      <c r="B27" s="18" t="s">
        <v>4</v>
      </c>
      <c r="C27" s="18" t="s">
        <v>3</v>
      </c>
      <c r="D27" s="18" t="s">
        <v>2</v>
      </c>
      <c r="E27" s="18">
        <v>10</v>
      </c>
      <c r="F27" s="18">
        <v>10</v>
      </c>
      <c r="G27" s="18">
        <v>10</v>
      </c>
      <c r="H27" s="18">
        <v>10</v>
      </c>
      <c r="I27" s="19">
        <f>SUM(E27:H27)</f>
        <v>40</v>
      </c>
      <c r="J27" s="20" t="str">
        <f t="shared" si="3"/>
        <v>Gold medal</v>
      </c>
    </row>
    <row r="28" spans="1:10">
      <c r="A28" s="17">
        <v>8</v>
      </c>
      <c r="B28" s="18" t="s">
        <v>19</v>
      </c>
      <c r="C28" s="18" t="s">
        <v>18</v>
      </c>
      <c r="D28" s="18" t="s">
        <v>2</v>
      </c>
      <c r="E28" s="18">
        <v>10</v>
      </c>
      <c r="F28" s="18">
        <v>10</v>
      </c>
      <c r="G28" s="18">
        <v>10</v>
      </c>
      <c r="H28" s="18">
        <v>9</v>
      </c>
      <c r="I28" s="19">
        <f>SUM(E28:H28)</f>
        <v>39</v>
      </c>
      <c r="J28" s="20" t="str">
        <f t="shared" si="3"/>
        <v>Gold medal</v>
      </c>
    </row>
    <row r="29" spans="1:10">
      <c r="A29" s="17">
        <v>16</v>
      </c>
      <c r="B29" s="18" t="s">
        <v>36</v>
      </c>
      <c r="C29" s="18" t="s">
        <v>35</v>
      </c>
      <c r="D29" s="18" t="s">
        <v>2</v>
      </c>
      <c r="E29" s="18">
        <v>10</v>
      </c>
      <c r="F29" s="18">
        <v>10</v>
      </c>
      <c r="G29" s="18">
        <v>10</v>
      </c>
      <c r="H29" s="18">
        <v>4</v>
      </c>
      <c r="I29" s="19">
        <f>SUM(E29:H29)</f>
        <v>34</v>
      </c>
      <c r="J29" s="20" t="str">
        <f t="shared" si="3"/>
        <v>Silver medal</v>
      </c>
    </row>
    <row r="30" spans="1:10">
      <c r="A30" s="17">
        <v>1</v>
      </c>
      <c r="B30" s="18" t="s">
        <v>6</v>
      </c>
      <c r="C30" s="18" t="s">
        <v>5</v>
      </c>
      <c r="D30" s="18" t="s">
        <v>2</v>
      </c>
      <c r="E30" s="18">
        <v>10</v>
      </c>
      <c r="F30" s="18">
        <v>10</v>
      </c>
      <c r="G30" s="18">
        <v>10</v>
      </c>
      <c r="H30" s="18">
        <v>10</v>
      </c>
      <c r="I30" s="19">
        <f>SUM(E30:H30)</f>
        <v>40</v>
      </c>
      <c r="J30" s="20" t="str">
        <f t="shared" si="3"/>
        <v>Gold medal</v>
      </c>
    </row>
    <row r="31" spans="1:10" ht="15.75" thickBot="1">
      <c r="A31" s="21">
        <v>20</v>
      </c>
      <c r="B31" s="22" t="s">
        <v>40</v>
      </c>
      <c r="C31" s="22" t="s">
        <v>61</v>
      </c>
      <c r="D31" s="22" t="s">
        <v>2</v>
      </c>
      <c r="E31" s="22">
        <v>10</v>
      </c>
      <c r="F31" s="22">
        <v>10</v>
      </c>
      <c r="G31" s="22">
        <v>10</v>
      </c>
      <c r="H31" s="22">
        <v>3</v>
      </c>
      <c r="I31" s="23">
        <f>SUM(E31:H31)</f>
        <v>33</v>
      </c>
      <c r="J31" s="24" t="str">
        <f t="shared" si="3"/>
        <v>Silver medal</v>
      </c>
    </row>
    <row r="32" spans="1:10" ht="15.75" thickTop="1">
      <c r="E32" s="4">
        <f>SUM(E26:E31)</f>
        <v>60</v>
      </c>
      <c r="F32" s="4">
        <f>SUM(F26:F31)</f>
        <v>60</v>
      </c>
      <c r="G32" s="4">
        <f>SUM(G26:G31)</f>
        <v>60</v>
      </c>
      <c r="H32" s="4">
        <f>SUM(H26:H31)</f>
        <v>46</v>
      </c>
      <c r="I32" s="4">
        <f>SUM(E32:H32)</f>
        <v>226</v>
      </c>
      <c r="J32" s="5" t="str">
        <f>CONCATENATE(CHAR(48+COUNTIF(J26:J31,"Gold medal")),"G, ",CHAR(48+COUNTIF(J26:J31,"Silver medal")),"S, ",CHAR(48+COUNTIF(J26:J31,"Bronze medal")),"B")</f>
        <v>4G, 2S, 0B</v>
      </c>
    </row>
    <row r="33" spans="1:10" ht="15.75" thickBot="1">
      <c r="A33" s="9" t="str">
        <f>D34</f>
        <v>Cyprus</v>
      </c>
      <c r="B33" s="9"/>
      <c r="C33" s="9"/>
    </row>
    <row r="34" spans="1:10" ht="15.75" thickTop="1">
      <c r="A34" s="13">
        <v>112</v>
      </c>
      <c r="B34" s="14" t="s">
        <v>150</v>
      </c>
      <c r="C34" s="14" t="s">
        <v>172</v>
      </c>
      <c r="D34" s="14" t="s">
        <v>178</v>
      </c>
      <c r="E34" s="14">
        <v>1</v>
      </c>
      <c r="F34" s="14">
        <v>0</v>
      </c>
      <c r="G34" s="14">
        <v>0</v>
      </c>
      <c r="H34" s="14">
        <v>0</v>
      </c>
      <c r="I34" s="15">
        <f>SUM(E34:H34)</f>
        <v>1</v>
      </c>
      <c r="J34" s="16" t="str">
        <f t="shared" ref="J34:J39" si="4">IF(I34&gt;38,"Gold medal",IF(I34&gt;30,"Silver medal",IF(I34&gt;15,"Bronze medal",IF((10-E34)*(10-F34)*(10-G34)*(10-H34)=0,"Hon. mention",""))))</f>
        <v/>
      </c>
    </row>
    <row r="35" spans="1:10">
      <c r="A35" s="17">
        <v>109</v>
      </c>
      <c r="B35" s="18" t="s">
        <v>146</v>
      </c>
      <c r="C35" s="18" t="s">
        <v>173</v>
      </c>
      <c r="D35" s="18" t="s">
        <v>178</v>
      </c>
      <c r="E35" s="18">
        <v>0</v>
      </c>
      <c r="F35" s="18">
        <v>0</v>
      </c>
      <c r="G35" s="18">
        <v>2</v>
      </c>
      <c r="H35" s="18">
        <v>0</v>
      </c>
      <c r="I35" s="19">
        <f>SUM(E35:H35)</f>
        <v>2</v>
      </c>
      <c r="J35" s="20" t="str">
        <f t="shared" si="4"/>
        <v/>
      </c>
    </row>
    <row r="36" spans="1:10">
      <c r="A36" s="17">
        <v>101</v>
      </c>
      <c r="B36" s="18" t="s">
        <v>138</v>
      </c>
      <c r="C36" s="18" t="s">
        <v>174</v>
      </c>
      <c r="D36" s="18" t="s">
        <v>178</v>
      </c>
      <c r="E36" s="18">
        <v>1</v>
      </c>
      <c r="F36" s="18">
        <v>0</v>
      </c>
      <c r="G36" s="18">
        <v>2</v>
      </c>
      <c r="H36" s="18">
        <v>1</v>
      </c>
      <c r="I36" s="19">
        <f>SUM(E36:H36)</f>
        <v>4</v>
      </c>
      <c r="J36" s="20" t="str">
        <f t="shared" si="4"/>
        <v/>
      </c>
    </row>
    <row r="37" spans="1:10">
      <c r="A37" s="17">
        <v>83</v>
      </c>
      <c r="B37" s="18" t="s">
        <v>121</v>
      </c>
      <c r="C37" s="18" t="s">
        <v>175</v>
      </c>
      <c r="D37" s="18" t="s">
        <v>178</v>
      </c>
      <c r="E37" s="18">
        <v>7</v>
      </c>
      <c r="F37" s="18">
        <v>4</v>
      </c>
      <c r="G37" s="18">
        <v>0</v>
      </c>
      <c r="H37" s="18">
        <v>0</v>
      </c>
      <c r="I37" s="19">
        <f>SUM(E37:H37)</f>
        <v>11</v>
      </c>
      <c r="J37" s="20" t="str">
        <f t="shared" si="4"/>
        <v/>
      </c>
    </row>
    <row r="38" spans="1:10">
      <c r="A38" s="17">
        <v>101</v>
      </c>
      <c r="B38" s="18" t="s">
        <v>139</v>
      </c>
      <c r="C38" s="18" t="s">
        <v>176</v>
      </c>
      <c r="D38" s="18" t="s">
        <v>178</v>
      </c>
      <c r="E38" s="18">
        <v>1</v>
      </c>
      <c r="F38" s="18">
        <v>1</v>
      </c>
      <c r="G38" s="18">
        <v>2</v>
      </c>
      <c r="H38" s="18">
        <v>0</v>
      </c>
      <c r="I38" s="19">
        <f>SUM(E38:H38)</f>
        <v>4</v>
      </c>
      <c r="J38" s="20" t="str">
        <f t="shared" si="4"/>
        <v/>
      </c>
    </row>
    <row r="39" spans="1:10" ht="15.75" thickBot="1">
      <c r="A39" s="21">
        <v>53</v>
      </c>
      <c r="B39" s="22" t="s">
        <v>90</v>
      </c>
      <c r="C39" s="22" t="s">
        <v>177</v>
      </c>
      <c r="D39" s="22" t="s">
        <v>178</v>
      </c>
      <c r="E39" s="22">
        <v>10</v>
      </c>
      <c r="F39" s="22">
        <v>10</v>
      </c>
      <c r="G39" s="22">
        <v>4</v>
      </c>
      <c r="H39" s="22">
        <v>0</v>
      </c>
      <c r="I39" s="23">
        <f>SUM(E39:H39)</f>
        <v>24</v>
      </c>
      <c r="J39" s="24" t="str">
        <f t="shared" si="4"/>
        <v>Bronze medal</v>
      </c>
    </row>
    <row r="40" spans="1:10" ht="15.75" thickTop="1">
      <c r="E40" s="4">
        <f>SUM(E34:E39)</f>
        <v>20</v>
      </c>
      <c r="F40" s="4">
        <f>SUM(F34:F39)</f>
        <v>15</v>
      </c>
      <c r="G40" s="4">
        <f>SUM(G34:G39)</f>
        <v>10</v>
      </c>
      <c r="H40" s="4">
        <f>SUM(H34:H39)</f>
        <v>1</v>
      </c>
      <c r="I40" s="4">
        <f>SUM(E40:H40)</f>
        <v>46</v>
      </c>
      <c r="J40" s="5" t="str">
        <f>CONCATENATE(CHAR(48+COUNTIF(J34:J39,"Gold medal")),"G, ",CHAR(48+COUNTIF(J34:J39,"Silver medal")),"S, ",CHAR(48+COUNTIF(J34:J39,"Bronze medal")),"B")</f>
        <v>0G, 0S, 1B</v>
      </c>
    </row>
    <row r="41" spans="1:10" s="6" customFormat="1" ht="15.75" thickBot="1">
      <c r="A41" s="10" t="str">
        <f>D42</f>
        <v>United Kingdom</v>
      </c>
      <c r="B41" s="10"/>
      <c r="C41" s="10"/>
      <c r="D41" s="7"/>
      <c r="E41" s="7"/>
      <c r="F41" s="7"/>
      <c r="G41" s="7"/>
      <c r="H41" s="7"/>
      <c r="I41" s="8"/>
    </row>
    <row r="42" spans="1:10" s="6" customFormat="1" ht="15.75" thickTop="1">
      <c r="A42" s="25">
        <v>54</v>
      </c>
      <c r="B42" s="26" t="s">
        <v>91</v>
      </c>
      <c r="C42" s="37" t="s">
        <v>180</v>
      </c>
      <c r="D42" s="26" t="s">
        <v>179</v>
      </c>
      <c r="E42" s="26">
        <v>10</v>
      </c>
      <c r="F42" s="26">
        <v>0</v>
      </c>
      <c r="G42" s="26">
        <v>10</v>
      </c>
      <c r="H42" s="26">
        <v>3</v>
      </c>
      <c r="I42" s="27">
        <f>SUM(E42:H42)</f>
        <v>23</v>
      </c>
      <c r="J42" s="28" t="str">
        <f t="shared" ref="J42:J47" si="5">IF(I42&gt;38,"Gold medal",IF(I42&gt;30,"Silver medal",IF(I42&gt;15,"Bronze medal",IF((10-E42)*(10-F42)*(10-G42)*(10-H42)=0,"Hon. mention",""))))</f>
        <v>Bronze medal</v>
      </c>
    </row>
    <row r="43" spans="1:10" s="6" customFormat="1">
      <c r="A43" s="29">
        <v>29</v>
      </c>
      <c r="B43" s="30" t="s">
        <v>51</v>
      </c>
      <c r="C43" s="38" t="s">
        <v>181</v>
      </c>
      <c r="D43" s="30" t="s">
        <v>179</v>
      </c>
      <c r="E43" s="30">
        <v>10</v>
      </c>
      <c r="F43" s="30">
        <v>10</v>
      </c>
      <c r="G43" s="30">
        <v>10</v>
      </c>
      <c r="H43" s="30">
        <v>0</v>
      </c>
      <c r="I43" s="31">
        <f>SUM(E43:H43)</f>
        <v>30</v>
      </c>
      <c r="J43" s="32" t="str">
        <f t="shared" si="5"/>
        <v>Bronze medal</v>
      </c>
    </row>
    <row r="44" spans="1:10" s="6" customFormat="1">
      <c r="A44" s="29">
        <v>59</v>
      </c>
      <c r="B44" s="30" t="s">
        <v>97</v>
      </c>
      <c r="C44" s="38" t="s">
        <v>182</v>
      </c>
      <c r="D44" s="30" t="s">
        <v>179</v>
      </c>
      <c r="E44" s="30">
        <v>10</v>
      </c>
      <c r="F44" s="30">
        <v>0</v>
      </c>
      <c r="G44" s="30">
        <v>10</v>
      </c>
      <c r="H44" s="30">
        <v>1</v>
      </c>
      <c r="I44" s="31">
        <f>SUM(E44:H44)</f>
        <v>21</v>
      </c>
      <c r="J44" s="32" t="str">
        <f t="shared" si="5"/>
        <v>Bronze medal</v>
      </c>
    </row>
    <row r="45" spans="1:10" s="6" customFormat="1">
      <c r="A45" s="29">
        <v>109</v>
      </c>
      <c r="B45" s="30" t="s">
        <v>147</v>
      </c>
      <c r="C45" s="38" t="s">
        <v>183</v>
      </c>
      <c r="D45" s="30" t="s">
        <v>179</v>
      </c>
      <c r="E45" s="30">
        <v>2</v>
      </c>
      <c r="F45" s="30">
        <v>0</v>
      </c>
      <c r="G45" s="30">
        <v>0</v>
      </c>
      <c r="H45" s="30">
        <v>0</v>
      </c>
      <c r="I45" s="31">
        <f>SUM(E45:H45)</f>
        <v>2</v>
      </c>
      <c r="J45" s="32" t="str">
        <f t="shared" si="5"/>
        <v/>
      </c>
    </row>
    <row r="46" spans="1:10" s="6" customFormat="1">
      <c r="A46" s="29">
        <v>99</v>
      </c>
      <c r="B46" s="30" t="s">
        <v>136</v>
      </c>
      <c r="C46" s="38" t="s">
        <v>184</v>
      </c>
      <c r="D46" s="30" t="s">
        <v>179</v>
      </c>
      <c r="E46" s="30">
        <v>5</v>
      </c>
      <c r="F46" s="30">
        <v>0</v>
      </c>
      <c r="G46" s="30">
        <v>0</v>
      </c>
      <c r="H46" s="30">
        <v>0</v>
      </c>
      <c r="I46" s="31">
        <f>SUM(E46:H46)</f>
        <v>5</v>
      </c>
      <c r="J46" s="32" t="str">
        <f t="shared" si="5"/>
        <v/>
      </c>
    </row>
    <row r="47" spans="1:10" s="6" customFormat="1" ht="15.75" thickBot="1">
      <c r="A47" s="33">
        <v>71</v>
      </c>
      <c r="B47" s="34" t="s">
        <v>108</v>
      </c>
      <c r="C47" s="39" t="s">
        <v>185</v>
      </c>
      <c r="D47" s="34" t="s">
        <v>179</v>
      </c>
      <c r="E47" s="34">
        <v>2</v>
      </c>
      <c r="F47" s="34">
        <v>10</v>
      </c>
      <c r="G47" s="34">
        <v>5</v>
      </c>
      <c r="H47" s="34">
        <v>0</v>
      </c>
      <c r="I47" s="35">
        <f>SUM(E47:H47)</f>
        <v>17</v>
      </c>
      <c r="J47" s="36" t="str">
        <f t="shared" si="5"/>
        <v>Bronze medal</v>
      </c>
    </row>
    <row r="48" spans="1:10" s="6" customFormat="1" ht="15.75" thickTop="1">
      <c r="A48" s="12"/>
      <c r="B48" s="7"/>
      <c r="C48" s="7"/>
      <c r="D48" s="7"/>
      <c r="E48" s="8">
        <f>SUM(E42:E47)</f>
        <v>39</v>
      </c>
      <c r="F48" s="8">
        <f>SUM(F42:F47)</f>
        <v>20</v>
      </c>
      <c r="G48" s="8">
        <f>SUM(G42:G47)</f>
        <v>35</v>
      </c>
      <c r="H48" s="8">
        <f>SUM(H42:H47)</f>
        <v>4</v>
      </c>
      <c r="I48" s="8">
        <f>SUM(E48:H48)</f>
        <v>98</v>
      </c>
      <c r="J48" s="6" t="str">
        <f>CONCATENATE(CHAR(48+COUNTIF(J42:J47,"Gold medal")),"G, ",CHAR(48+COUNTIF(J42:J47,"Silver medal")),"S, ",CHAR(48+COUNTIF(J42:J47,"Bronze medal")),"B")</f>
        <v>0G, 0S, 4B</v>
      </c>
    </row>
    <row r="49" spans="1:10" ht="15.75" thickBot="1">
      <c r="A49" s="9" t="str">
        <f>D50</f>
        <v>Greece</v>
      </c>
      <c r="B49" s="9"/>
      <c r="C49" s="9"/>
    </row>
    <row r="50" spans="1:10" s="40" customFormat="1" ht="15.75" thickTop="1">
      <c r="A50" s="13">
        <v>1</v>
      </c>
      <c r="B50" s="14" t="s">
        <v>8</v>
      </c>
      <c r="C50" s="14" t="s">
        <v>7</v>
      </c>
      <c r="D50" s="14" t="s">
        <v>9</v>
      </c>
      <c r="E50" s="14">
        <v>10</v>
      </c>
      <c r="F50" s="14">
        <v>10</v>
      </c>
      <c r="G50" s="14">
        <v>10</v>
      </c>
      <c r="H50" s="14">
        <v>10</v>
      </c>
      <c r="I50" s="15">
        <f>SUM(E50:H50)</f>
        <v>40</v>
      </c>
      <c r="J50" s="16" t="str">
        <f t="shared" ref="J50:J55" si="6">IF(I50&gt;38,"Gold medal",IF(I50&gt;30,"Silver medal",IF(I50&gt;15,"Bronze medal",IF((10-E50)*(10-F50)*(10-G50)*(10-H50)=0,"Hon. mention",""))))</f>
        <v>Gold medal</v>
      </c>
    </row>
    <row r="51" spans="1:10" s="40" customFormat="1">
      <c r="A51" s="17">
        <v>47</v>
      </c>
      <c r="B51" s="18" t="s">
        <v>84</v>
      </c>
      <c r="C51" s="18" t="s">
        <v>155</v>
      </c>
      <c r="D51" s="18" t="s">
        <v>9</v>
      </c>
      <c r="E51" s="18">
        <v>7</v>
      </c>
      <c r="F51" s="18">
        <v>10</v>
      </c>
      <c r="G51" s="18">
        <v>10</v>
      </c>
      <c r="H51" s="18">
        <v>0</v>
      </c>
      <c r="I51" s="19">
        <f>SUM(E51:H51)</f>
        <v>27</v>
      </c>
      <c r="J51" s="20" t="str">
        <f t="shared" si="6"/>
        <v>Bronze medal</v>
      </c>
    </row>
    <row r="52" spans="1:10" s="40" customFormat="1">
      <c r="A52" s="17">
        <v>23</v>
      </c>
      <c r="B52" s="18" t="s">
        <v>43</v>
      </c>
      <c r="C52" s="18" t="s">
        <v>73</v>
      </c>
      <c r="D52" s="18" t="s">
        <v>9</v>
      </c>
      <c r="E52" s="18">
        <v>10</v>
      </c>
      <c r="F52" s="18">
        <v>10</v>
      </c>
      <c r="G52" s="18">
        <v>10</v>
      </c>
      <c r="H52" s="18">
        <v>2</v>
      </c>
      <c r="I52" s="19">
        <f>SUM(E52:H52)</f>
        <v>32</v>
      </c>
      <c r="J52" s="20" t="str">
        <f t="shared" si="6"/>
        <v>Silver medal</v>
      </c>
    </row>
    <row r="53" spans="1:10" s="40" customFormat="1">
      <c r="A53" s="17">
        <v>74</v>
      </c>
      <c r="B53" s="18" t="s">
        <v>112</v>
      </c>
      <c r="C53" s="18" t="s">
        <v>154</v>
      </c>
      <c r="D53" s="18" t="s">
        <v>9</v>
      </c>
      <c r="E53" s="18">
        <v>2</v>
      </c>
      <c r="F53" s="18">
        <v>10</v>
      </c>
      <c r="G53" s="18">
        <v>2</v>
      </c>
      <c r="H53" s="18">
        <v>0</v>
      </c>
      <c r="I53" s="19">
        <f>SUM(E53:H53)</f>
        <v>14</v>
      </c>
      <c r="J53" s="20" t="str">
        <f t="shared" si="6"/>
        <v>Hon. mention</v>
      </c>
    </row>
    <row r="54" spans="1:10" s="40" customFormat="1">
      <c r="A54" s="17">
        <v>29</v>
      </c>
      <c r="B54" s="18" t="s">
        <v>52</v>
      </c>
      <c r="C54" s="18" t="s">
        <v>74</v>
      </c>
      <c r="D54" s="18" t="s">
        <v>9</v>
      </c>
      <c r="E54" s="18">
        <v>10</v>
      </c>
      <c r="F54" s="18">
        <v>10</v>
      </c>
      <c r="G54" s="18">
        <v>10</v>
      </c>
      <c r="H54" s="18">
        <v>0</v>
      </c>
      <c r="I54" s="19">
        <f>SUM(E54:H54)</f>
        <v>30</v>
      </c>
      <c r="J54" s="20" t="str">
        <f t="shared" si="6"/>
        <v>Bronze medal</v>
      </c>
    </row>
    <row r="55" spans="1:10" ht="15.75" thickBot="1">
      <c r="A55" s="21">
        <v>25</v>
      </c>
      <c r="B55" s="22" t="s">
        <v>46</v>
      </c>
      <c r="C55" s="22" t="s">
        <v>75</v>
      </c>
      <c r="D55" s="22" t="s">
        <v>9</v>
      </c>
      <c r="E55" s="22">
        <v>10</v>
      </c>
      <c r="F55" s="22">
        <v>10</v>
      </c>
      <c r="G55" s="22">
        <v>10</v>
      </c>
      <c r="H55" s="22">
        <v>1</v>
      </c>
      <c r="I55" s="23">
        <f>SUM(E55:H55)</f>
        <v>31</v>
      </c>
      <c r="J55" s="24" t="str">
        <f t="shared" si="6"/>
        <v>Silver medal</v>
      </c>
    </row>
    <row r="56" spans="1:10" ht="15.75" thickTop="1">
      <c r="E56" s="4">
        <f>SUM(E50:E55)</f>
        <v>49</v>
      </c>
      <c r="F56" s="4">
        <f>SUM(F50:F55)</f>
        <v>60</v>
      </c>
      <c r="G56" s="4">
        <f>SUM(G50:G55)</f>
        <v>52</v>
      </c>
      <c r="H56" s="4">
        <f>SUM(H50:H55)</f>
        <v>13</v>
      </c>
      <c r="I56" s="4">
        <f>SUM(E56:H56)</f>
        <v>174</v>
      </c>
      <c r="J56" s="5" t="str">
        <f>CONCATENATE(CHAR(48+COUNTIF(J50:J55,"Gold medal")),"G, ",CHAR(48+COUNTIF(J50:J55,"Silver medal")),"S, ",CHAR(48+COUNTIF(J50:J55,"Bronze medal")),"B")</f>
        <v>1G, 2S, 2B</v>
      </c>
    </row>
    <row r="57" spans="1:10" s="6" customFormat="1" ht="15.75" thickBot="1">
      <c r="A57" s="10" t="str">
        <f>D58</f>
        <v>Italy</v>
      </c>
      <c r="B57" s="10"/>
      <c r="C57" s="10"/>
      <c r="D57" s="7"/>
      <c r="E57" s="7"/>
      <c r="F57" s="7"/>
      <c r="G57" s="7"/>
      <c r="H57" s="7"/>
      <c r="I57" s="8"/>
    </row>
    <row r="58" spans="1:10" s="6" customFormat="1" ht="15.75" thickTop="1">
      <c r="A58" s="25">
        <v>29</v>
      </c>
      <c r="B58" s="26" t="s">
        <v>53</v>
      </c>
      <c r="C58" s="37" t="s">
        <v>186</v>
      </c>
      <c r="D58" s="26" t="s">
        <v>11</v>
      </c>
      <c r="E58" s="26">
        <v>10</v>
      </c>
      <c r="F58" s="26">
        <v>10</v>
      </c>
      <c r="G58" s="26">
        <v>10</v>
      </c>
      <c r="H58" s="26">
        <v>0</v>
      </c>
      <c r="I58" s="27">
        <f>SUM(E58:H58)</f>
        <v>30</v>
      </c>
      <c r="J58" s="28" t="str">
        <f t="shared" ref="J58:J63" si="7">IF(I58&gt;38,"Gold medal",IF(I58&gt;30,"Silver medal",IF(I58&gt;15,"Bronze medal",IF((10-E58)*(10-F58)*(10-G58)*(10-H58)=0,"Hon. mention",""))))</f>
        <v>Bronze medal</v>
      </c>
    </row>
    <row r="59" spans="1:10" s="6" customFormat="1">
      <c r="A59" s="29">
        <v>12</v>
      </c>
      <c r="B59" s="30" t="s">
        <v>28</v>
      </c>
      <c r="C59" s="38" t="s">
        <v>27</v>
      </c>
      <c r="D59" s="30" t="s">
        <v>11</v>
      </c>
      <c r="E59" s="30">
        <v>10</v>
      </c>
      <c r="F59" s="30">
        <v>10</v>
      </c>
      <c r="G59" s="30">
        <v>10</v>
      </c>
      <c r="H59" s="30">
        <v>7</v>
      </c>
      <c r="I59" s="31">
        <f>SUM(E59:H59)</f>
        <v>37</v>
      </c>
      <c r="J59" s="32" t="str">
        <f t="shared" si="7"/>
        <v>Silver medal</v>
      </c>
    </row>
    <row r="60" spans="1:10" s="6" customFormat="1">
      <c r="A60" s="29">
        <v>1</v>
      </c>
      <c r="B60" s="30" t="s">
        <v>10</v>
      </c>
      <c r="C60" s="38" t="s">
        <v>12</v>
      </c>
      <c r="D60" s="30" t="s">
        <v>11</v>
      </c>
      <c r="E60" s="30">
        <v>10</v>
      </c>
      <c r="F60" s="30">
        <v>10</v>
      </c>
      <c r="G60" s="30">
        <v>10</v>
      </c>
      <c r="H60" s="30">
        <v>10</v>
      </c>
      <c r="I60" s="31">
        <f>SUM(E60:H60)</f>
        <v>40</v>
      </c>
      <c r="J60" s="32" t="str">
        <f t="shared" si="7"/>
        <v>Gold medal</v>
      </c>
    </row>
    <row r="61" spans="1:10" s="6" customFormat="1">
      <c r="A61" s="29">
        <v>59</v>
      </c>
      <c r="B61" s="30" t="s">
        <v>98</v>
      </c>
      <c r="C61" s="38" t="s">
        <v>187</v>
      </c>
      <c r="D61" s="30" t="s">
        <v>11</v>
      </c>
      <c r="E61" s="30">
        <v>10</v>
      </c>
      <c r="F61" s="30">
        <v>10</v>
      </c>
      <c r="G61" s="30">
        <v>1</v>
      </c>
      <c r="H61" s="30">
        <v>0</v>
      </c>
      <c r="I61" s="31">
        <f>SUM(E61:H61)</f>
        <v>21</v>
      </c>
      <c r="J61" s="32" t="str">
        <f t="shared" si="7"/>
        <v>Bronze medal</v>
      </c>
    </row>
    <row r="62" spans="1:10" s="6" customFormat="1">
      <c r="A62" s="29">
        <v>25</v>
      </c>
      <c r="B62" s="30" t="s">
        <v>47</v>
      </c>
      <c r="C62" s="38" t="s">
        <v>188</v>
      </c>
      <c r="D62" s="30" t="s">
        <v>11</v>
      </c>
      <c r="E62" s="30">
        <v>9</v>
      </c>
      <c r="F62" s="30">
        <v>10</v>
      </c>
      <c r="G62" s="30">
        <v>10</v>
      </c>
      <c r="H62" s="30">
        <v>2</v>
      </c>
      <c r="I62" s="31">
        <f>SUM(E62:H62)</f>
        <v>31</v>
      </c>
      <c r="J62" s="32" t="str">
        <f t="shared" si="7"/>
        <v>Silver medal</v>
      </c>
    </row>
    <row r="63" spans="1:10" s="6" customFormat="1" ht="15.75" thickBot="1">
      <c r="A63" s="33">
        <v>44</v>
      </c>
      <c r="B63" s="34" t="s">
        <v>81</v>
      </c>
      <c r="C63" s="39" t="s">
        <v>189</v>
      </c>
      <c r="D63" s="34" t="s">
        <v>11</v>
      </c>
      <c r="E63" s="34">
        <v>10</v>
      </c>
      <c r="F63" s="34">
        <v>3</v>
      </c>
      <c r="G63" s="34">
        <v>10</v>
      </c>
      <c r="H63" s="34">
        <v>5</v>
      </c>
      <c r="I63" s="35">
        <f>SUM(E63:H63)</f>
        <v>28</v>
      </c>
      <c r="J63" s="36" t="str">
        <f t="shared" si="7"/>
        <v>Bronze medal</v>
      </c>
    </row>
    <row r="64" spans="1:10" s="6" customFormat="1" ht="15.75" thickTop="1">
      <c r="A64" s="12"/>
      <c r="B64" s="7"/>
      <c r="C64" s="7"/>
      <c r="D64" s="7"/>
      <c r="E64" s="8">
        <f>SUM(E58:E63)</f>
        <v>59</v>
      </c>
      <c r="F64" s="8">
        <f>SUM(F58:F63)</f>
        <v>53</v>
      </c>
      <c r="G64" s="8">
        <f>SUM(G58:G63)</f>
        <v>51</v>
      </c>
      <c r="H64" s="8">
        <f>SUM(H58:H63)</f>
        <v>24</v>
      </c>
      <c r="I64" s="8">
        <f>SUM(E64:H64)</f>
        <v>187</v>
      </c>
      <c r="J64" s="6" t="str">
        <f>CONCATENATE(CHAR(48+COUNTIF(J58:J63,"Gold medal")),"G, ",CHAR(48+COUNTIF(J58:J63,"Silver medal")),"S, ",CHAR(48+COUNTIF(J58:J63,"Bronze medal")),"B")</f>
        <v>1G, 2S, 3B</v>
      </c>
    </row>
    <row r="65" spans="1:10" s="6" customFormat="1" ht="15.75" thickBot="1">
      <c r="A65" s="10" t="str">
        <f>D66</f>
        <v>Kazakhstan</v>
      </c>
      <c r="B65" s="10"/>
      <c r="C65" s="10"/>
      <c r="D65" s="7"/>
      <c r="E65" s="7"/>
      <c r="F65" s="7"/>
      <c r="G65" s="7"/>
      <c r="H65" s="7"/>
      <c r="I65" s="8"/>
    </row>
    <row r="66" spans="1:10" s="6" customFormat="1" ht="15.75" thickTop="1">
      <c r="A66" s="25">
        <v>16</v>
      </c>
      <c r="B66" s="26" t="s">
        <v>37</v>
      </c>
      <c r="C66" s="26" t="s">
        <v>190</v>
      </c>
      <c r="D66" s="26" t="s">
        <v>24</v>
      </c>
      <c r="E66" s="26">
        <v>10</v>
      </c>
      <c r="F66" s="26">
        <v>10</v>
      </c>
      <c r="G66" s="26">
        <v>10</v>
      </c>
      <c r="H66" s="26">
        <v>4</v>
      </c>
      <c r="I66" s="27">
        <f>SUM(E66:H66)</f>
        <v>34</v>
      </c>
      <c r="J66" s="28" t="str">
        <f t="shared" ref="J66:J71" si="8">IF(I66&gt;38,"Gold medal",IF(I66&gt;30,"Silver medal",IF(I66&gt;15,"Bronze medal",IF((10-E66)*(10-F66)*(10-G66)*(10-H66)=0,"Hon. mention",""))))</f>
        <v>Silver medal</v>
      </c>
    </row>
    <row r="67" spans="1:10" s="6" customFormat="1">
      <c r="A67" s="29">
        <v>41</v>
      </c>
      <c r="B67" s="30" t="s">
        <v>80</v>
      </c>
      <c r="C67" s="30" t="s">
        <v>191</v>
      </c>
      <c r="D67" s="30" t="s">
        <v>24</v>
      </c>
      <c r="E67" s="30">
        <v>9</v>
      </c>
      <c r="F67" s="30">
        <v>10</v>
      </c>
      <c r="G67" s="30">
        <v>10</v>
      </c>
      <c r="H67" s="30">
        <v>0</v>
      </c>
      <c r="I67" s="31">
        <f>SUM(E67:H67)</f>
        <v>29</v>
      </c>
      <c r="J67" s="32" t="str">
        <f t="shared" si="8"/>
        <v>Bronze medal</v>
      </c>
    </row>
    <row r="68" spans="1:10" s="6" customFormat="1">
      <c r="A68" s="29">
        <v>59</v>
      </c>
      <c r="B68" s="30" t="s">
        <v>99</v>
      </c>
      <c r="C68" s="30" t="s">
        <v>192</v>
      </c>
      <c r="D68" s="30" t="s">
        <v>24</v>
      </c>
      <c r="E68" s="30">
        <v>0</v>
      </c>
      <c r="F68" s="30">
        <v>10</v>
      </c>
      <c r="G68" s="30">
        <v>3</v>
      </c>
      <c r="H68" s="30">
        <v>8</v>
      </c>
      <c r="I68" s="31">
        <f>SUM(E68:H68)</f>
        <v>21</v>
      </c>
      <c r="J68" s="32" t="str">
        <f t="shared" si="8"/>
        <v>Bronze medal</v>
      </c>
    </row>
    <row r="69" spans="1:10" s="6" customFormat="1">
      <c r="A69" s="29">
        <v>29</v>
      </c>
      <c r="B69" s="30" t="s">
        <v>54</v>
      </c>
      <c r="C69" s="30" t="s">
        <v>193</v>
      </c>
      <c r="D69" s="30" t="s">
        <v>24</v>
      </c>
      <c r="E69" s="30">
        <v>10</v>
      </c>
      <c r="F69" s="30">
        <v>10</v>
      </c>
      <c r="G69" s="30">
        <v>10</v>
      </c>
      <c r="H69" s="30">
        <v>0</v>
      </c>
      <c r="I69" s="31">
        <f>SUM(E69:H69)</f>
        <v>30</v>
      </c>
      <c r="J69" s="32" t="str">
        <f t="shared" si="8"/>
        <v>Bronze medal</v>
      </c>
    </row>
    <row r="70" spans="1:10" s="6" customFormat="1">
      <c r="A70" s="29">
        <v>47</v>
      </c>
      <c r="B70" s="30" t="s">
        <v>85</v>
      </c>
      <c r="C70" s="30" t="s">
        <v>194</v>
      </c>
      <c r="D70" s="30" t="s">
        <v>24</v>
      </c>
      <c r="E70" s="30">
        <v>10</v>
      </c>
      <c r="F70" s="30">
        <v>10</v>
      </c>
      <c r="G70" s="30">
        <v>7</v>
      </c>
      <c r="H70" s="30">
        <v>0</v>
      </c>
      <c r="I70" s="31">
        <f>SUM(E70:H70)</f>
        <v>27</v>
      </c>
      <c r="J70" s="32" t="str">
        <f t="shared" si="8"/>
        <v>Bronze medal</v>
      </c>
    </row>
    <row r="71" spans="1:10" s="6" customFormat="1" ht="15.75" thickBot="1">
      <c r="A71" s="33">
        <v>10</v>
      </c>
      <c r="B71" s="34" t="s">
        <v>23</v>
      </c>
      <c r="C71" s="34" t="s">
        <v>22</v>
      </c>
      <c r="D71" s="34" t="s">
        <v>24</v>
      </c>
      <c r="E71" s="34">
        <v>10</v>
      </c>
      <c r="F71" s="34">
        <v>10</v>
      </c>
      <c r="G71" s="34">
        <v>10</v>
      </c>
      <c r="H71" s="34">
        <v>8</v>
      </c>
      <c r="I71" s="35">
        <f>SUM(E71:H71)</f>
        <v>38</v>
      </c>
      <c r="J71" s="36" t="str">
        <f t="shared" si="8"/>
        <v>Silver medal</v>
      </c>
    </row>
    <row r="72" spans="1:10" s="6" customFormat="1" ht="15.75" thickTop="1">
      <c r="A72" s="12"/>
      <c r="B72" s="7"/>
      <c r="C72" s="7"/>
      <c r="D72" s="7"/>
      <c r="E72" s="8">
        <f>SUM(E66:E71)</f>
        <v>49</v>
      </c>
      <c r="F72" s="8">
        <f>SUM(F66:F71)</f>
        <v>60</v>
      </c>
      <c r="G72" s="8">
        <f>SUM(G66:G71)</f>
        <v>50</v>
      </c>
      <c r="H72" s="8">
        <f>SUM(H66:H71)</f>
        <v>20</v>
      </c>
      <c r="I72" s="8">
        <f>SUM(E72:H72)</f>
        <v>179</v>
      </c>
      <c r="J72" s="6" t="str">
        <f>CONCATENATE(CHAR(48+COUNTIF(J66:J71,"Gold medal")),"G, ",CHAR(48+COUNTIF(J66:J71,"Silver medal")),"S, ",CHAR(48+COUNTIF(J66:J71,"Bronze medal")),"B")</f>
        <v>0G, 2S, 4B</v>
      </c>
    </row>
    <row r="73" spans="1:10" s="6" customFormat="1" ht="15.75" thickBot="1">
      <c r="A73" s="10" t="str">
        <f>D74</f>
        <v>Kyrgyzstan</v>
      </c>
      <c r="B73" s="10"/>
      <c r="C73" s="10"/>
      <c r="D73" s="7"/>
      <c r="E73" s="7"/>
      <c r="F73" s="7"/>
      <c r="G73" s="7"/>
      <c r="H73" s="7"/>
      <c r="I73" s="8"/>
    </row>
    <row r="74" spans="1:10" s="6" customFormat="1" ht="15.75" thickTop="1">
      <c r="A74" s="25">
        <v>106</v>
      </c>
      <c r="B74" s="26" t="s">
        <v>143</v>
      </c>
      <c r="C74" s="26" t="s">
        <v>197</v>
      </c>
      <c r="D74" s="26" t="s">
        <v>196</v>
      </c>
      <c r="E74" s="26">
        <v>2</v>
      </c>
      <c r="F74" s="26">
        <v>0</v>
      </c>
      <c r="G74" s="26">
        <v>1</v>
      </c>
      <c r="H74" s="26">
        <v>0</v>
      </c>
      <c r="I74" s="27">
        <f>SUM(E74:H74)</f>
        <v>3</v>
      </c>
      <c r="J74" s="28" t="str">
        <f t="shared" ref="J74:J76" si="9">IF(I74&gt;38,"Gold medal",IF(I74&gt;30,"Silver medal",IF(I74&gt;15,"Bronze medal",IF((10-E74)*(10-F74)*(10-G74)*(10-H74)=0,"Hon. mention",""))))</f>
        <v/>
      </c>
    </row>
    <row r="75" spans="1:10" s="6" customFormat="1">
      <c r="A75" s="29">
        <v>29</v>
      </c>
      <c r="B75" s="30" t="s">
        <v>55</v>
      </c>
      <c r="C75" s="30" t="s">
        <v>195</v>
      </c>
      <c r="D75" s="30" t="s">
        <v>196</v>
      </c>
      <c r="E75" s="30">
        <v>10</v>
      </c>
      <c r="F75" s="30">
        <v>10</v>
      </c>
      <c r="G75" s="30">
        <v>10</v>
      </c>
      <c r="H75" s="30">
        <v>0</v>
      </c>
      <c r="I75" s="31">
        <f>SUM(E75:H75)</f>
        <v>30</v>
      </c>
      <c r="J75" s="32" t="str">
        <f t="shared" si="9"/>
        <v>Bronze medal</v>
      </c>
    </row>
    <row r="76" spans="1:10" s="6" customFormat="1" ht="15.75" thickBot="1">
      <c r="A76" s="33">
        <v>112</v>
      </c>
      <c r="B76" s="34" t="s">
        <v>151</v>
      </c>
      <c r="C76" s="34" t="s">
        <v>198</v>
      </c>
      <c r="D76" s="34" t="s">
        <v>196</v>
      </c>
      <c r="E76" s="34">
        <v>0</v>
      </c>
      <c r="F76" s="34">
        <v>1</v>
      </c>
      <c r="G76" s="34">
        <v>0</v>
      </c>
      <c r="H76" s="34">
        <v>0</v>
      </c>
      <c r="I76" s="35">
        <f>SUM(E76:H76)</f>
        <v>1</v>
      </c>
      <c r="J76" s="36" t="str">
        <f t="shared" si="9"/>
        <v/>
      </c>
    </row>
    <row r="77" spans="1:10" s="6" customFormat="1" ht="15.75" thickTop="1">
      <c r="A77" s="12"/>
      <c r="B77" s="7"/>
      <c r="C77" s="7"/>
      <c r="D77" s="7"/>
      <c r="E77" s="8">
        <f t="shared" ref="E77:G77" si="10">SUM(E74:E76)</f>
        <v>12</v>
      </c>
      <c r="F77" s="8">
        <f t="shared" si="10"/>
        <v>11</v>
      </c>
      <c r="G77" s="8">
        <f t="shared" si="10"/>
        <v>11</v>
      </c>
      <c r="H77" s="8">
        <f>SUM(H74:H76)</f>
        <v>0</v>
      </c>
      <c r="I77" s="8">
        <f>SUM(E77:H77)</f>
        <v>34</v>
      </c>
      <c r="J77" s="6" t="str">
        <f>CONCATENATE(CHAR(48+COUNTIF(J74:J76,"Gold medal")),"G, ",CHAR(48+COUNTIF(J74:J76,"Silver medal")),"S, ",CHAR(48+COUNTIF(J74:J76,"Bronze medal")),"B")</f>
        <v>0G, 0S, 1B</v>
      </c>
    </row>
    <row r="78" spans="1:10" ht="15.75" thickBot="1">
      <c r="A78" s="9" t="str">
        <f>D79</f>
        <v>Macedonia, FYR</v>
      </c>
      <c r="B78" s="9"/>
      <c r="C78" s="9"/>
    </row>
    <row r="79" spans="1:10" ht="15.75" thickTop="1">
      <c r="A79" s="13">
        <v>20</v>
      </c>
      <c r="B79" s="14" t="s">
        <v>41</v>
      </c>
      <c r="C79" s="14" t="s">
        <v>206</v>
      </c>
      <c r="D79" s="14" t="s">
        <v>209</v>
      </c>
      <c r="E79" s="14">
        <v>10</v>
      </c>
      <c r="F79" s="14">
        <v>10</v>
      </c>
      <c r="G79" s="14">
        <v>10</v>
      </c>
      <c r="H79" s="14">
        <v>3</v>
      </c>
      <c r="I79" s="15">
        <f>SUM(E79:H79)</f>
        <v>33</v>
      </c>
      <c r="J79" s="16" t="str">
        <f t="shared" ref="J79:J84" si="11">IF(I79&gt;38,"Gold medal",IF(I79&gt;30,"Silver medal",IF(I79&gt;15,"Bronze medal",IF((10-E79)*(10-F79)*(10-G79)*(10-H79)=0,"Hon. mention",""))))</f>
        <v>Silver medal</v>
      </c>
    </row>
    <row r="80" spans="1:10">
      <c r="A80" s="17">
        <v>59</v>
      </c>
      <c r="B80" s="18" t="s">
        <v>100</v>
      </c>
      <c r="C80" s="18" t="s">
        <v>207</v>
      </c>
      <c r="D80" s="18" t="s">
        <v>209</v>
      </c>
      <c r="E80" s="18">
        <v>10</v>
      </c>
      <c r="F80" s="18">
        <v>10</v>
      </c>
      <c r="G80" s="18">
        <v>1</v>
      </c>
      <c r="H80" s="18">
        <v>0</v>
      </c>
      <c r="I80" s="19">
        <f>SUM(E80:H80)</f>
        <v>21</v>
      </c>
      <c r="J80" s="20" t="str">
        <f t="shared" si="11"/>
        <v>Bronze medal</v>
      </c>
    </row>
    <row r="81" spans="1:10">
      <c r="A81" s="17">
        <v>74</v>
      </c>
      <c r="B81" s="18" t="s">
        <v>113</v>
      </c>
      <c r="C81" s="18" t="s">
        <v>251</v>
      </c>
      <c r="D81" s="18" t="s">
        <v>209</v>
      </c>
      <c r="E81" s="18">
        <v>3</v>
      </c>
      <c r="F81" s="18">
        <v>10</v>
      </c>
      <c r="G81" s="18">
        <v>1</v>
      </c>
      <c r="H81" s="18">
        <v>0</v>
      </c>
      <c r="I81" s="19">
        <f>SUM(E81:H81)</f>
        <v>14</v>
      </c>
      <c r="J81" s="20" t="str">
        <f t="shared" si="11"/>
        <v>Hon. mention</v>
      </c>
    </row>
    <row r="82" spans="1:10">
      <c r="A82" s="17">
        <v>74</v>
      </c>
      <c r="B82" s="18" t="s">
        <v>114</v>
      </c>
      <c r="C82" s="18" t="s">
        <v>208</v>
      </c>
      <c r="D82" s="18" t="s">
        <v>209</v>
      </c>
      <c r="E82" s="18">
        <v>3</v>
      </c>
      <c r="F82" s="18">
        <v>10</v>
      </c>
      <c r="G82" s="18">
        <v>1</v>
      </c>
      <c r="H82" s="18">
        <v>0</v>
      </c>
      <c r="I82" s="19">
        <f>SUM(E82:H82)</f>
        <v>14</v>
      </c>
      <c r="J82" s="20" t="str">
        <f t="shared" si="11"/>
        <v>Hon. mention</v>
      </c>
    </row>
    <row r="83" spans="1:10">
      <c r="A83" s="17">
        <v>83</v>
      </c>
      <c r="B83" s="18" t="s">
        <v>122</v>
      </c>
      <c r="C83" s="18" t="s">
        <v>204</v>
      </c>
      <c r="D83" s="18" t="s">
        <v>209</v>
      </c>
      <c r="E83" s="18">
        <v>8</v>
      </c>
      <c r="F83" s="18">
        <v>1</v>
      </c>
      <c r="G83" s="18">
        <v>2</v>
      </c>
      <c r="H83" s="18">
        <v>0</v>
      </c>
      <c r="I83" s="19">
        <f>SUM(E83:H83)</f>
        <v>11</v>
      </c>
      <c r="J83" s="20" t="str">
        <f t="shared" si="11"/>
        <v/>
      </c>
    </row>
    <row r="84" spans="1:10" ht="15.75" thickBot="1">
      <c r="A84" s="21">
        <v>83</v>
      </c>
      <c r="B84" s="22" t="s">
        <v>123</v>
      </c>
      <c r="C84" s="22" t="s">
        <v>205</v>
      </c>
      <c r="D84" s="22" t="s">
        <v>209</v>
      </c>
      <c r="E84" s="22">
        <v>8</v>
      </c>
      <c r="F84" s="22">
        <v>0</v>
      </c>
      <c r="G84" s="22">
        <v>3</v>
      </c>
      <c r="H84" s="22">
        <v>0</v>
      </c>
      <c r="I84" s="23">
        <f>SUM(E84:H84)</f>
        <v>11</v>
      </c>
      <c r="J84" s="24" t="str">
        <f t="shared" si="11"/>
        <v/>
      </c>
    </row>
    <row r="85" spans="1:10" ht="15.75" thickTop="1">
      <c r="E85" s="4">
        <f>SUM(E79:E84)</f>
        <v>42</v>
      </c>
      <c r="F85" s="4">
        <f>SUM(F79:F84)</f>
        <v>41</v>
      </c>
      <c r="G85" s="4">
        <f>SUM(G79:G84)</f>
        <v>18</v>
      </c>
      <c r="H85" s="4">
        <f>SUM(H79:H84)</f>
        <v>3</v>
      </c>
      <c r="I85" s="4">
        <f>SUM(E85:H85)</f>
        <v>104</v>
      </c>
      <c r="J85" s="5" t="str">
        <f>CONCATENATE(CHAR(48+COUNTIF(J79:J84,"Gold medal")),"G, ",CHAR(48+COUNTIF(J79:J84,"Silver medal")),"S, ",CHAR(48+COUNTIF(J79:J84,"Bronze medal")),"B")</f>
        <v>0G, 1S, 1B</v>
      </c>
    </row>
    <row r="86" spans="1:10" s="6" customFormat="1" ht="15.75" thickBot="1">
      <c r="A86" s="10" t="str">
        <f>D87</f>
        <v>Macedonia, FYR - B</v>
      </c>
      <c r="B86" s="10"/>
      <c r="C86" s="10"/>
      <c r="D86" s="7"/>
      <c r="E86" s="7"/>
      <c r="F86" s="7"/>
      <c r="G86" s="7"/>
      <c r="H86" s="7"/>
      <c r="I86" s="8"/>
    </row>
    <row r="87" spans="1:10" s="6" customFormat="1" ht="15.75" thickTop="1">
      <c r="A87" s="25">
        <v>106</v>
      </c>
      <c r="B87" s="26" t="s">
        <v>144</v>
      </c>
      <c r="C87" s="26" t="s">
        <v>250</v>
      </c>
      <c r="D87" s="26" t="s">
        <v>210</v>
      </c>
      <c r="E87" s="26">
        <v>2</v>
      </c>
      <c r="F87" s="26">
        <v>0</v>
      </c>
      <c r="G87" s="26">
        <v>1</v>
      </c>
      <c r="H87" s="26">
        <v>0</v>
      </c>
      <c r="I87" s="27">
        <f>SUM(E87:H87)</f>
        <v>3</v>
      </c>
      <c r="J87" s="28" t="str">
        <f t="shared" ref="J87:J92" si="12">IF(I87&gt;38,"Gold medal",IF(I87&gt;30,"Silver medal",IF(I87&gt;15,"Bronze medal",IF((10-E87)*(10-F87)*(10-G87)*(10-H87)=0,"Hon. mention",""))))</f>
        <v/>
      </c>
    </row>
    <row r="88" spans="1:10" s="6" customFormat="1">
      <c r="A88" s="29">
        <v>101</v>
      </c>
      <c r="B88" s="30" t="s">
        <v>140</v>
      </c>
      <c r="C88" s="30" t="s">
        <v>200</v>
      </c>
      <c r="D88" s="30" t="s">
        <v>210</v>
      </c>
      <c r="E88" s="30">
        <v>3</v>
      </c>
      <c r="F88" s="30">
        <v>1</v>
      </c>
      <c r="G88" s="30">
        <v>0</v>
      </c>
      <c r="H88" s="30">
        <v>0</v>
      </c>
      <c r="I88" s="31">
        <f>SUM(E88:H88)</f>
        <v>4</v>
      </c>
      <c r="J88" s="32" t="str">
        <f t="shared" si="12"/>
        <v/>
      </c>
    </row>
    <row r="89" spans="1:10" s="6" customFormat="1">
      <c r="A89" s="29">
        <v>94</v>
      </c>
      <c r="B89" s="30" t="s">
        <v>131</v>
      </c>
      <c r="C89" s="30" t="s">
        <v>203</v>
      </c>
      <c r="D89" s="30" t="s">
        <v>210</v>
      </c>
      <c r="E89" s="30">
        <v>3</v>
      </c>
      <c r="F89" s="30">
        <v>4</v>
      </c>
      <c r="G89" s="30">
        <v>0</v>
      </c>
      <c r="H89" s="30">
        <v>0</v>
      </c>
      <c r="I89" s="31">
        <f>SUM(E89:H89)</f>
        <v>7</v>
      </c>
      <c r="J89" s="32" t="str">
        <f t="shared" si="12"/>
        <v/>
      </c>
    </row>
    <row r="90" spans="1:10" s="6" customFormat="1">
      <c r="A90" s="29">
        <v>87</v>
      </c>
      <c r="B90" s="30" t="s">
        <v>124</v>
      </c>
      <c r="C90" s="30" t="s">
        <v>199</v>
      </c>
      <c r="D90" s="30" t="s">
        <v>210</v>
      </c>
      <c r="E90" s="30">
        <v>10</v>
      </c>
      <c r="F90" s="30">
        <v>0</v>
      </c>
      <c r="G90" s="30">
        <v>0</v>
      </c>
      <c r="H90" s="30">
        <v>0</v>
      </c>
      <c r="I90" s="31">
        <f>SUM(E90:H90)</f>
        <v>10</v>
      </c>
      <c r="J90" s="32" t="str">
        <f t="shared" si="12"/>
        <v>Hon. mention</v>
      </c>
    </row>
    <row r="91" spans="1:10" s="6" customFormat="1">
      <c r="A91" s="29">
        <v>96</v>
      </c>
      <c r="B91" s="30" t="s">
        <v>133</v>
      </c>
      <c r="C91" s="30" t="s">
        <v>201</v>
      </c>
      <c r="D91" s="30" t="s">
        <v>210</v>
      </c>
      <c r="E91" s="30">
        <v>3</v>
      </c>
      <c r="F91" s="30">
        <v>2</v>
      </c>
      <c r="G91" s="30">
        <v>1</v>
      </c>
      <c r="H91" s="30">
        <v>0</v>
      </c>
      <c r="I91" s="31">
        <f>SUM(E91:H91)</f>
        <v>6</v>
      </c>
      <c r="J91" s="32" t="str">
        <f t="shared" si="12"/>
        <v/>
      </c>
    </row>
    <row r="92" spans="1:10" s="6" customFormat="1" ht="15.75" thickBot="1">
      <c r="A92" s="33">
        <v>96</v>
      </c>
      <c r="B92" s="34" t="s">
        <v>134</v>
      </c>
      <c r="C92" s="34" t="s">
        <v>202</v>
      </c>
      <c r="D92" s="34" t="s">
        <v>210</v>
      </c>
      <c r="E92" s="34">
        <v>2</v>
      </c>
      <c r="F92" s="34">
        <v>2</v>
      </c>
      <c r="G92" s="34">
        <v>2</v>
      </c>
      <c r="H92" s="34">
        <v>0</v>
      </c>
      <c r="I92" s="35">
        <f>SUM(E92:H92)</f>
        <v>6</v>
      </c>
      <c r="J92" s="36" t="str">
        <f t="shared" si="12"/>
        <v/>
      </c>
    </row>
    <row r="93" spans="1:10" s="6" customFormat="1" ht="15.75" thickTop="1">
      <c r="A93" s="12"/>
      <c r="B93" s="7"/>
      <c r="C93" s="7"/>
      <c r="D93" s="7"/>
      <c r="E93" s="8">
        <f>SUM(E87:E92)</f>
        <v>23</v>
      </c>
      <c r="F93" s="8">
        <f>SUM(F87:F92)</f>
        <v>9</v>
      </c>
      <c r="G93" s="8">
        <f>SUM(G87:G92)</f>
        <v>4</v>
      </c>
      <c r="H93" s="8">
        <f>SUM(H87:H92)</f>
        <v>0</v>
      </c>
      <c r="I93" s="8">
        <f>SUM(E93:H93)</f>
        <v>36</v>
      </c>
      <c r="J93" s="6" t="str">
        <f>CONCATENATE(CHAR(48+COUNTIF(J87:J92,"Gold medal")),"G, ",CHAR(48+COUNTIF(J87:J92,"Silver medal")),"S, ",CHAR(48+COUNTIF(J87:J92,"Bronze medal")),"B")</f>
        <v>0G, 0S, 0B</v>
      </c>
    </row>
    <row r="94" spans="1:10" ht="15.75" thickBot="1">
      <c r="A94" s="9" t="str">
        <f>D95</f>
        <v>Montenegro</v>
      </c>
      <c r="B94" s="9"/>
      <c r="C94" s="9"/>
    </row>
    <row r="95" spans="1:10" ht="15.75" thickTop="1">
      <c r="A95" s="13">
        <v>101</v>
      </c>
      <c r="B95" s="14" t="s">
        <v>141</v>
      </c>
      <c r="C95" s="41" t="s">
        <v>211</v>
      </c>
      <c r="D95" s="14" t="s">
        <v>33</v>
      </c>
      <c r="E95" s="14">
        <v>4</v>
      </c>
      <c r="F95" s="14">
        <v>0</v>
      </c>
      <c r="G95" s="14">
        <v>0</v>
      </c>
      <c r="H95" s="14">
        <v>0</v>
      </c>
      <c r="I95" s="15">
        <f>SUM(E95:H95)</f>
        <v>4</v>
      </c>
      <c r="J95" s="16" t="str">
        <f t="shared" ref="J95:J100" si="13">IF(I95&gt;38,"Gold medal",IF(I95&gt;30,"Silver medal",IF(I95&gt;15,"Bronze medal",IF((10-E95)*(10-F95)*(10-G95)*(10-H95)=0,"Hon. mention",""))))</f>
        <v/>
      </c>
    </row>
    <row r="96" spans="1:10">
      <c r="A96" s="17">
        <v>94</v>
      </c>
      <c r="B96" s="18" t="s">
        <v>132</v>
      </c>
      <c r="C96" s="42" t="s">
        <v>212</v>
      </c>
      <c r="D96" s="18" t="s">
        <v>33</v>
      </c>
      <c r="E96" s="18">
        <v>5</v>
      </c>
      <c r="F96" s="18">
        <v>1</v>
      </c>
      <c r="G96" s="18">
        <v>1</v>
      </c>
      <c r="H96" s="18">
        <v>0</v>
      </c>
      <c r="I96" s="19">
        <f>SUM(E96:H96)</f>
        <v>7</v>
      </c>
      <c r="J96" s="20" t="str">
        <f t="shared" si="13"/>
        <v/>
      </c>
    </row>
    <row r="97" spans="1:10">
      <c r="A97" s="17">
        <v>82</v>
      </c>
      <c r="B97" s="18" t="s">
        <v>119</v>
      </c>
      <c r="C97" s="42" t="s">
        <v>213</v>
      </c>
      <c r="D97" s="18" t="s">
        <v>33</v>
      </c>
      <c r="E97" s="18">
        <v>4</v>
      </c>
      <c r="F97" s="18">
        <v>5</v>
      </c>
      <c r="G97" s="18">
        <v>3</v>
      </c>
      <c r="H97" s="18">
        <v>0</v>
      </c>
      <c r="I97" s="19">
        <f>SUM(E97:H97)</f>
        <v>12</v>
      </c>
      <c r="J97" s="20" t="str">
        <f t="shared" si="13"/>
        <v/>
      </c>
    </row>
    <row r="98" spans="1:10">
      <c r="A98" s="17">
        <v>89</v>
      </c>
      <c r="B98" s="18" t="s">
        <v>127</v>
      </c>
      <c r="C98" s="42" t="s">
        <v>214</v>
      </c>
      <c r="D98" s="18" t="s">
        <v>33</v>
      </c>
      <c r="E98" s="18">
        <v>3</v>
      </c>
      <c r="F98" s="18">
        <v>5</v>
      </c>
      <c r="G98" s="18">
        <v>1</v>
      </c>
      <c r="H98" s="18">
        <v>0</v>
      </c>
      <c r="I98" s="19">
        <f>SUM(E98:H98)</f>
        <v>9</v>
      </c>
      <c r="J98" s="20" t="str">
        <f t="shared" si="13"/>
        <v/>
      </c>
    </row>
    <row r="99" spans="1:10">
      <c r="A99" s="17">
        <v>67</v>
      </c>
      <c r="B99" s="18" t="s">
        <v>105</v>
      </c>
      <c r="C99" s="42" t="s">
        <v>215</v>
      </c>
      <c r="D99" s="18" t="s">
        <v>33</v>
      </c>
      <c r="E99" s="18">
        <v>10</v>
      </c>
      <c r="F99" s="18">
        <v>0</v>
      </c>
      <c r="G99" s="18">
        <v>10</v>
      </c>
      <c r="H99" s="18">
        <v>0</v>
      </c>
      <c r="I99" s="19">
        <f>SUM(E99:H99)</f>
        <v>20</v>
      </c>
      <c r="J99" s="20" t="str">
        <f t="shared" si="13"/>
        <v>Bronze medal</v>
      </c>
    </row>
    <row r="100" spans="1:10" ht="15.75" thickBot="1">
      <c r="A100" s="21">
        <v>13</v>
      </c>
      <c r="B100" s="22" t="s">
        <v>32</v>
      </c>
      <c r="C100" s="22" t="s">
        <v>68</v>
      </c>
      <c r="D100" s="22" t="s">
        <v>33</v>
      </c>
      <c r="E100" s="22">
        <v>10</v>
      </c>
      <c r="F100" s="22">
        <v>10</v>
      </c>
      <c r="G100" s="22">
        <v>10</v>
      </c>
      <c r="H100" s="22">
        <v>5</v>
      </c>
      <c r="I100" s="23">
        <f>SUM(E100:H100)</f>
        <v>35</v>
      </c>
      <c r="J100" s="24" t="str">
        <f t="shared" si="13"/>
        <v>Silver medal</v>
      </c>
    </row>
    <row r="101" spans="1:10" ht="15.75" thickTop="1">
      <c r="E101" s="4">
        <f>SUM(E95:E100)</f>
        <v>36</v>
      </c>
      <c r="F101" s="4">
        <f>SUM(F95:F100)</f>
        <v>21</v>
      </c>
      <c r="G101" s="4">
        <f>SUM(G95:G100)</f>
        <v>25</v>
      </c>
      <c r="H101" s="4">
        <f>SUM(H95:H100)</f>
        <v>5</v>
      </c>
      <c r="I101" s="4">
        <f>SUM(E101:H101)</f>
        <v>87</v>
      </c>
      <c r="J101" s="5" t="str">
        <f>CONCATENATE(CHAR(48+COUNTIF(J95:J100,"Gold medal")),"G, ",CHAR(48+COUNTIF(J95:J100,"Silver medal")),"S, ",CHAR(48+COUNTIF(J95:J100,"Bronze medal")),"B")</f>
        <v>0G, 1S, 1B</v>
      </c>
    </row>
    <row r="102" spans="1:10" ht="15.75" thickBot="1">
      <c r="A102" s="9" t="str">
        <f>D103</f>
        <v>Moldova</v>
      </c>
      <c r="B102" s="9"/>
      <c r="C102" s="9"/>
    </row>
    <row r="103" spans="1:10" ht="15.75" thickTop="1">
      <c r="A103" s="13">
        <v>54</v>
      </c>
      <c r="B103" s="14" t="s">
        <v>92</v>
      </c>
      <c r="C103" s="14" t="s">
        <v>223</v>
      </c>
      <c r="D103" s="14" t="s">
        <v>224</v>
      </c>
      <c r="E103" s="14">
        <v>10</v>
      </c>
      <c r="F103" s="14">
        <v>10</v>
      </c>
      <c r="G103" s="14">
        <v>2</v>
      </c>
      <c r="H103" s="14">
        <v>1</v>
      </c>
      <c r="I103" s="15">
        <f>SUM(E103:H103)</f>
        <v>23</v>
      </c>
      <c r="J103" s="16" t="str">
        <f t="shared" ref="J103:J108" si="14">IF(I103&gt;38,"Gold medal",IF(I103&gt;30,"Silver medal",IF(I103&gt;15,"Bronze medal",IF((10-E103)*(10-F103)*(10-G103)*(10-H103)=0,"Hon. mention",""))))</f>
        <v>Bronze medal</v>
      </c>
    </row>
    <row r="104" spans="1:10">
      <c r="A104" s="17">
        <v>67</v>
      </c>
      <c r="B104" s="18" t="s">
        <v>106</v>
      </c>
      <c r="C104" s="18" t="s">
        <v>222</v>
      </c>
      <c r="D104" s="18" t="s">
        <v>224</v>
      </c>
      <c r="E104" s="18">
        <v>10</v>
      </c>
      <c r="F104" s="18">
        <v>2</v>
      </c>
      <c r="G104" s="18">
        <v>6</v>
      </c>
      <c r="H104" s="18">
        <v>2</v>
      </c>
      <c r="I104" s="19">
        <f>SUM(E104:H104)</f>
        <v>20</v>
      </c>
      <c r="J104" s="20" t="str">
        <f t="shared" si="14"/>
        <v>Bronze medal</v>
      </c>
    </row>
    <row r="105" spans="1:10">
      <c r="A105" s="17">
        <v>44</v>
      </c>
      <c r="B105" s="18" t="s">
        <v>82</v>
      </c>
      <c r="C105" s="18" t="s">
        <v>221</v>
      </c>
      <c r="D105" s="18" t="s">
        <v>224</v>
      </c>
      <c r="E105" s="18">
        <v>10</v>
      </c>
      <c r="F105" s="18">
        <v>10</v>
      </c>
      <c r="G105" s="18">
        <v>8</v>
      </c>
      <c r="H105" s="18">
        <v>0</v>
      </c>
      <c r="I105" s="19">
        <f>SUM(E105:H105)</f>
        <v>28</v>
      </c>
      <c r="J105" s="20" t="str">
        <f t="shared" si="14"/>
        <v>Bronze medal</v>
      </c>
    </row>
    <row r="106" spans="1:10">
      <c r="A106" s="17">
        <v>74</v>
      </c>
      <c r="B106" s="18" t="s">
        <v>115</v>
      </c>
      <c r="C106" s="18" t="s">
        <v>218</v>
      </c>
      <c r="D106" s="18" t="s">
        <v>224</v>
      </c>
      <c r="E106" s="18">
        <v>3</v>
      </c>
      <c r="F106" s="18">
        <v>2</v>
      </c>
      <c r="G106" s="18">
        <v>9</v>
      </c>
      <c r="H106" s="18">
        <v>0</v>
      </c>
      <c r="I106" s="19">
        <f>SUM(E106:H106)</f>
        <v>14</v>
      </c>
      <c r="J106" s="20" t="str">
        <f t="shared" si="14"/>
        <v/>
      </c>
    </row>
    <row r="107" spans="1:10">
      <c r="A107" s="17">
        <v>59</v>
      </c>
      <c r="B107" s="18" t="s">
        <v>101</v>
      </c>
      <c r="C107" s="18" t="s">
        <v>219</v>
      </c>
      <c r="D107" s="18" t="s">
        <v>224</v>
      </c>
      <c r="E107" s="18">
        <v>10</v>
      </c>
      <c r="F107" s="18">
        <v>10</v>
      </c>
      <c r="G107" s="18">
        <v>1</v>
      </c>
      <c r="H107" s="18">
        <v>0</v>
      </c>
      <c r="I107" s="19">
        <f>SUM(E107:H107)</f>
        <v>21</v>
      </c>
      <c r="J107" s="20" t="str">
        <f t="shared" si="14"/>
        <v>Bronze medal</v>
      </c>
    </row>
    <row r="108" spans="1:10" ht="15.75" thickBot="1">
      <c r="A108" s="21">
        <v>59</v>
      </c>
      <c r="B108" s="22" t="s">
        <v>102</v>
      </c>
      <c r="C108" s="22" t="s">
        <v>220</v>
      </c>
      <c r="D108" s="22" t="s">
        <v>224</v>
      </c>
      <c r="E108" s="22">
        <v>3</v>
      </c>
      <c r="F108" s="22">
        <v>10</v>
      </c>
      <c r="G108" s="22">
        <v>8</v>
      </c>
      <c r="H108" s="22">
        <v>0</v>
      </c>
      <c r="I108" s="23">
        <f>SUM(E108:H108)</f>
        <v>21</v>
      </c>
      <c r="J108" s="24" t="str">
        <f t="shared" si="14"/>
        <v>Bronze medal</v>
      </c>
    </row>
    <row r="109" spans="1:10" ht="15.75" thickTop="1">
      <c r="E109" s="4">
        <f>SUM(E103:E108)</f>
        <v>46</v>
      </c>
      <c r="F109" s="4">
        <f>SUM(F103:F108)</f>
        <v>44</v>
      </c>
      <c r="G109" s="4">
        <f>SUM(G103:G108)</f>
        <v>34</v>
      </c>
      <c r="H109" s="4">
        <f>SUM(H103:H108)</f>
        <v>3</v>
      </c>
      <c r="I109" s="4">
        <f>SUM(E109:H109)</f>
        <v>127</v>
      </c>
      <c r="J109" s="5" t="str">
        <f>CONCATENATE(CHAR(48+COUNTIF(J103:J108,"Gold medal")),"G, ",CHAR(48+COUNTIF(J103:J108,"Silver medal")),"S, ",CHAR(48+COUNTIF(J103:J108,"Bronze medal")),"B")</f>
        <v>0G, 0S, 5B</v>
      </c>
    </row>
    <row r="110" spans="1:10" s="6" customFormat="1" ht="15.75" thickBot="1">
      <c r="A110" s="10" t="str">
        <f>D111</f>
        <v>Qatar</v>
      </c>
      <c r="B110" s="10"/>
      <c r="C110" s="10"/>
      <c r="D110" s="7"/>
      <c r="E110" s="7"/>
      <c r="F110" s="7"/>
      <c r="G110" s="7"/>
      <c r="H110" s="7"/>
      <c r="I110" s="8"/>
    </row>
    <row r="111" spans="1:10" s="6" customFormat="1" ht="15.75" thickTop="1">
      <c r="A111" s="25">
        <v>101</v>
      </c>
      <c r="B111" s="26" t="s">
        <v>142</v>
      </c>
      <c r="C111" s="26" t="s">
        <v>228</v>
      </c>
      <c r="D111" s="26" t="s">
        <v>225</v>
      </c>
      <c r="E111" s="26">
        <v>2</v>
      </c>
      <c r="F111" s="26">
        <v>1</v>
      </c>
      <c r="G111" s="26">
        <v>0</v>
      </c>
      <c r="H111" s="26">
        <v>1</v>
      </c>
      <c r="I111" s="27">
        <f>SUM(E111:H111)</f>
        <v>4</v>
      </c>
      <c r="J111" s="28" t="str">
        <f t="shared" ref="J111:J115" si="15">IF(I111&gt;38,"Gold medal",IF(I111&gt;30,"Silver medal",IF(I111&gt;15,"Bronze medal",IF((10-E111)*(10-F111)*(10-G111)*(10-H111)=0,"Hon. mention",""))))</f>
        <v/>
      </c>
    </row>
    <row r="112" spans="1:10" s="6" customFormat="1">
      <c r="A112" s="29">
        <v>106</v>
      </c>
      <c r="B112" s="30" t="s">
        <v>145</v>
      </c>
      <c r="C112" s="30" t="s">
        <v>229</v>
      </c>
      <c r="D112" s="30" t="s">
        <v>225</v>
      </c>
      <c r="E112" s="30">
        <v>2</v>
      </c>
      <c r="F112" s="30">
        <v>0</v>
      </c>
      <c r="G112" s="30">
        <v>1</v>
      </c>
      <c r="H112" s="30">
        <v>0</v>
      </c>
      <c r="I112" s="31">
        <f>SUM(E112:H112)</f>
        <v>3</v>
      </c>
      <c r="J112" s="32" t="str">
        <f t="shared" si="15"/>
        <v/>
      </c>
    </row>
    <row r="113" spans="1:10" s="6" customFormat="1">
      <c r="A113" s="29">
        <v>112</v>
      </c>
      <c r="B113" s="30" t="s">
        <v>152</v>
      </c>
      <c r="C113" s="30" t="s">
        <v>226</v>
      </c>
      <c r="D113" s="30" t="s">
        <v>225</v>
      </c>
      <c r="E113" s="30">
        <v>1</v>
      </c>
      <c r="F113" s="30">
        <v>0</v>
      </c>
      <c r="G113" s="30">
        <v>0</v>
      </c>
      <c r="H113" s="30">
        <v>0</v>
      </c>
      <c r="I113" s="31">
        <f>SUM(E113:H113)</f>
        <v>1</v>
      </c>
      <c r="J113" s="32" t="str">
        <f t="shared" si="15"/>
        <v/>
      </c>
    </row>
    <row r="114" spans="1:10" s="6" customFormat="1">
      <c r="A114" s="29">
        <v>109</v>
      </c>
      <c r="B114" s="30" t="s">
        <v>148</v>
      </c>
      <c r="C114" s="30" t="s">
        <v>227</v>
      </c>
      <c r="D114" s="30" t="s">
        <v>225</v>
      </c>
      <c r="E114" s="30">
        <v>1</v>
      </c>
      <c r="F114" s="30">
        <v>0</v>
      </c>
      <c r="G114" s="30">
        <v>1</v>
      </c>
      <c r="H114" s="30">
        <v>0</v>
      </c>
      <c r="I114" s="31">
        <f>SUM(E114:H114)</f>
        <v>2</v>
      </c>
      <c r="J114" s="32" t="str">
        <f t="shared" si="15"/>
        <v/>
      </c>
    </row>
    <row r="115" spans="1:10" s="6" customFormat="1" ht="15.75" thickBot="1">
      <c r="A115" s="33">
        <v>112</v>
      </c>
      <c r="B115" s="34" t="s">
        <v>153</v>
      </c>
      <c r="C115" s="34" t="s">
        <v>230</v>
      </c>
      <c r="D115" s="34" t="s">
        <v>225</v>
      </c>
      <c r="E115" s="34">
        <v>1</v>
      </c>
      <c r="F115" s="34">
        <v>0</v>
      </c>
      <c r="G115" s="34">
        <v>0</v>
      </c>
      <c r="H115" s="34">
        <v>0</v>
      </c>
      <c r="I115" s="35">
        <f>SUM(E115:H115)</f>
        <v>1</v>
      </c>
      <c r="J115" s="36" t="str">
        <f t="shared" si="15"/>
        <v/>
      </c>
    </row>
    <row r="116" spans="1:10" s="6" customFormat="1" ht="15.75" thickTop="1">
      <c r="A116" s="12"/>
      <c r="B116" s="7"/>
      <c r="C116" s="7"/>
      <c r="D116" s="7"/>
      <c r="E116" s="8">
        <f>SUM(E110:E115)</f>
        <v>7</v>
      </c>
      <c r="F116" s="8">
        <f>SUM(F110:F115)</f>
        <v>1</v>
      </c>
      <c r="G116" s="8">
        <f>SUM(G110:G115)</f>
        <v>2</v>
      </c>
      <c r="H116" s="8">
        <f>SUM(H110:H115)</f>
        <v>1</v>
      </c>
      <c r="I116" s="8">
        <f>SUM(E116:H116)</f>
        <v>11</v>
      </c>
      <c r="J116" s="6" t="str">
        <f>CONCATENATE(CHAR(48+COUNTIF(J110:J115,"Gold medal")),"G, ",CHAR(48+COUNTIF(J110:J115,"Silver medal")),"S, ",CHAR(48+COUNTIF(J110:J115,"Bronze medal")),"B")</f>
        <v>0G, 0S, 0B</v>
      </c>
    </row>
    <row r="117" spans="1:10" ht="15.75" thickBot="1">
      <c r="A117" s="9" t="str">
        <f>D118</f>
        <v>Romania</v>
      </c>
      <c r="B117" s="9"/>
      <c r="C117" s="9"/>
    </row>
    <row r="118" spans="1:10" ht="15.75" thickTop="1">
      <c r="A118" s="13">
        <v>1</v>
      </c>
      <c r="B118" s="14" t="s">
        <v>14</v>
      </c>
      <c r="C118" s="14" t="s">
        <v>13</v>
      </c>
      <c r="D118" s="14" t="s">
        <v>15</v>
      </c>
      <c r="E118" s="14">
        <v>10</v>
      </c>
      <c r="F118" s="14">
        <v>10</v>
      </c>
      <c r="G118" s="14">
        <v>10</v>
      </c>
      <c r="H118" s="14">
        <v>10</v>
      </c>
      <c r="I118" s="15">
        <f>SUM(E118:H118)</f>
        <v>40</v>
      </c>
      <c r="J118" s="16" t="str">
        <f t="shared" ref="J118:J123" si="16">IF(I118&gt;38,"Gold medal",IF(I118&gt;30,"Silver medal",IF(I118&gt;15,"Bronze medal",IF((10-E118)*(10-F118)*(10-G118)*(10-H118)=0,"Hon. mention",""))))</f>
        <v>Gold medal</v>
      </c>
    </row>
    <row r="119" spans="1:10">
      <c r="A119" s="17">
        <v>29</v>
      </c>
      <c r="B119" s="18" t="s">
        <v>56</v>
      </c>
      <c r="C119" s="18" t="s">
        <v>70</v>
      </c>
      <c r="D119" s="18" t="s">
        <v>15</v>
      </c>
      <c r="E119" s="18">
        <v>10</v>
      </c>
      <c r="F119" s="18">
        <v>10</v>
      </c>
      <c r="G119" s="18">
        <v>10</v>
      </c>
      <c r="H119" s="18">
        <v>0</v>
      </c>
      <c r="I119" s="19">
        <f>SUM(E119:H119)</f>
        <v>30</v>
      </c>
      <c r="J119" s="20" t="str">
        <f t="shared" si="16"/>
        <v>Bronze medal</v>
      </c>
    </row>
    <row r="120" spans="1:10">
      <c r="A120" s="17">
        <v>44</v>
      </c>
      <c r="B120" s="18" t="s">
        <v>83</v>
      </c>
      <c r="C120" s="18" t="s">
        <v>216</v>
      </c>
      <c r="D120" s="18" t="s">
        <v>15</v>
      </c>
      <c r="E120" s="18">
        <v>6</v>
      </c>
      <c r="F120" s="18">
        <v>10</v>
      </c>
      <c r="G120" s="18">
        <v>10</v>
      </c>
      <c r="H120" s="18">
        <v>2</v>
      </c>
      <c r="I120" s="19">
        <f>SUM(E120:H120)</f>
        <v>28</v>
      </c>
      <c r="J120" s="20" t="str">
        <f t="shared" si="16"/>
        <v>Bronze medal</v>
      </c>
    </row>
    <row r="121" spans="1:10">
      <c r="A121" s="17">
        <v>56</v>
      </c>
      <c r="B121" s="18" t="s">
        <v>94</v>
      </c>
      <c r="C121" s="18" t="s">
        <v>217</v>
      </c>
      <c r="D121" s="18" t="s">
        <v>15</v>
      </c>
      <c r="E121" s="18">
        <v>0</v>
      </c>
      <c r="F121" s="18">
        <v>10</v>
      </c>
      <c r="G121" s="18">
        <v>10</v>
      </c>
      <c r="H121" s="18">
        <v>2</v>
      </c>
      <c r="I121" s="19">
        <f>SUM(E121:H121)</f>
        <v>22</v>
      </c>
      <c r="J121" s="20" t="str">
        <f t="shared" si="16"/>
        <v>Bronze medal</v>
      </c>
    </row>
    <row r="122" spans="1:10">
      <c r="A122" s="17">
        <v>25</v>
      </c>
      <c r="B122" s="18" t="s">
        <v>45</v>
      </c>
      <c r="C122" s="18" t="s">
        <v>71</v>
      </c>
      <c r="D122" s="18" t="s">
        <v>15</v>
      </c>
      <c r="E122" s="18">
        <v>10</v>
      </c>
      <c r="F122" s="18">
        <v>10</v>
      </c>
      <c r="G122" s="18">
        <v>10</v>
      </c>
      <c r="H122" s="18">
        <v>1</v>
      </c>
      <c r="I122" s="19">
        <f>SUM(E122:H122)</f>
        <v>31</v>
      </c>
      <c r="J122" s="20" t="str">
        <f t="shared" si="16"/>
        <v>Silver medal</v>
      </c>
    </row>
    <row r="123" spans="1:10" ht="15.75" thickBot="1">
      <c r="A123" s="21">
        <v>25</v>
      </c>
      <c r="B123" s="22" t="s">
        <v>48</v>
      </c>
      <c r="C123" s="22" t="s">
        <v>72</v>
      </c>
      <c r="D123" s="22" t="s">
        <v>15</v>
      </c>
      <c r="E123" s="22">
        <v>10</v>
      </c>
      <c r="F123" s="22">
        <v>10</v>
      </c>
      <c r="G123" s="22">
        <v>10</v>
      </c>
      <c r="H123" s="22">
        <v>1</v>
      </c>
      <c r="I123" s="23">
        <f>SUM(E123:H123)</f>
        <v>31</v>
      </c>
      <c r="J123" s="24" t="str">
        <f t="shared" si="16"/>
        <v>Silver medal</v>
      </c>
    </row>
    <row r="124" spans="1:10" ht="15.75" thickTop="1">
      <c r="E124" s="4">
        <f>SUM(E118:E123)</f>
        <v>46</v>
      </c>
      <c r="F124" s="4">
        <f>SUM(F118:F123)</f>
        <v>60</v>
      </c>
      <c r="G124" s="4">
        <f>SUM(G118:G123)</f>
        <v>60</v>
      </c>
      <c r="H124" s="4">
        <f>SUM(H118:H123)</f>
        <v>16</v>
      </c>
      <c r="I124" s="4">
        <f>SUM(E124:H124)</f>
        <v>182</v>
      </c>
      <c r="J124" s="5" t="str">
        <f>CONCATENATE(CHAR(48+COUNTIF(J118:J123,"Gold medal")),"G, ",CHAR(48+COUNTIF(J118:J123,"Silver medal")),"S, ",CHAR(48+COUNTIF(J118:J123,"Bronze medal")),"B")</f>
        <v>1G, 2S, 3B</v>
      </c>
    </row>
    <row r="125" spans="1:10" s="6" customFormat="1" ht="15.75" thickBot="1">
      <c r="A125" s="10" t="str">
        <f>D126</f>
        <v>Saudi Arabia</v>
      </c>
      <c r="B125" s="10"/>
      <c r="C125" s="10"/>
      <c r="D125" s="7"/>
      <c r="E125" s="7"/>
      <c r="F125" s="7"/>
      <c r="G125" s="7"/>
      <c r="H125" s="7"/>
      <c r="I125" s="8"/>
    </row>
    <row r="126" spans="1:10" s="6" customFormat="1" ht="15.75" thickTop="1">
      <c r="A126" s="25">
        <v>16</v>
      </c>
      <c r="B126" s="26" t="s">
        <v>38</v>
      </c>
      <c r="C126" s="37" t="s">
        <v>231</v>
      </c>
      <c r="D126" s="26" t="s">
        <v>69</v>
      </c>
      <c r="E126" s="26">
        <v>10</v>
      </c>
      <c r="F126" s="26">
        <v>10</v>
      </c>
      <c r="G126" s="26">
        <v>10</v>
      </c>
      <c r="H126" s="26">
        <v>4</v>
      </c>
      <c r="I126" s="27">
        <f>SUM(E126:H126)</f>
        <v>34</v>
      </c>
      <c r="J126" s="28" t="str">
        <f t="shared" ref="J126:J131" si="17">IF(I126&gt;38,"Gold medal",IF(I126&gt;30,"Silver medal",IF(I126&gt;15,"Bronze medal",IF((10-E126)*(10-F126)*(10-G126)*(10-H126)=0,"Hon. mention",""))))</f>
        <v>Silver medal</v>
      </c>
    </row>
    <row r="127" spans="1:10" s="6" customFormat="1">
      <c r="A127" s="29">
        <v>73</v>
      </c>
      <c r="B127" s="30" t="s">
        <v>110</v>
      </c>
      <c r="C127" s="38" t="s">
        <v>235</v>
      </c>
      <c r="D127" s="30" t="s">
        <v>69</v>
      </c>
      <c r="E127" s="30">
        <v>9</v>
      </c>
      <c r="F127" s="30">
        <v>3</v>
      </c>
      <c r="G127" s="30">
        <v>2</v>
      </c>
      <c r="H127" s="30">
        <v>1</v>
      </c>
      <c r="I127" s="31">
        <f>SUM(E127:H127)</f>
        <v>15</v>
      </c>
      <c r="J127" s="32" t="str">
        <f t="shared" si="17"/>
        <v/>
      </c>
    </row>
    <row r="128" spans="1:10" s="6" customFormat="1">
      <c r="A128" s="29">
        <v>29</v>
      </c>
      <c r="B128" s="30" t="s">
        <v>57</v>
      </c>
      <c r="C128" s="38" t="s">
        <v>232</v>
      </c>
      <c r="D128" s="30" t="s">
        <v>69</v>
      </c>
      <c r="E128" s="30">
        <v>10</v>
      </c>
      <c r="F128" s="30">
        <v>10</v>
      </c>
      <c r="G128" s="30">
        <v>10</v>
      </c>
      <c r="H128" s="30">
        <v>0</v>
      </c>
      <c r="I128" s="31">
        <f>SUM(E128:H128)</f>
        <v>30</v>
      </c>
      <c r="J128" s="32" t="str">
        <f t="shared" si="17"/>
        <v>Bronze medal</v>
      </c>
    </row>
    <row r="129" spans="1:10" s="6" customFormat="1">
      <c r="A129" s="29">
        <v>74</v>
      </c>
      <c r="B129" s="30" t="s">
        <v>116</v>
      </c>
      <c r="C129" s="38" t="s">
        <v>233</v>
      </c>
      <c r="D129" s="30" t="s">
        <v>69</v>
      </c>
      <c r="E129" s="30">
        <v>10</v>
      </c>
      <c r="F129" s="30">
        <v>2</v>
      </c>
      <c r="G129" s="30">
        <v>2</v>
      </c>
      <c r="H129" s="30">
        <v>0</v>
      </c>
      <c r="I129" s="31">
        <f>SUM(E129:H129)</f>
        <v>14</v>
      </c>
      <c r="J129" s="32" t="str">
        <f t="shared" si="17"/>
        <v>Hon. mention</v>
      </c>
    </row>
    <row r="130" spans="1:10" s="6" customFormat="1">
      <c r="A130" s="29">
        <v>59</v>
      </c>
      <c r="B130" s="30" t="s">
        <v>103</v>
      </c>
      <c r="C130" s="38" t="s">
        <v>236</v>
      </c>
      <c r="D130" s="30" t="s">
        <v>69</v>
      </c>
      <c r="E130" s="30">
        <v>9</v>
      </c>
      <c r="F130" s="30">
        <v>2</v>
      </c>
      <c r="G130" s="30">
        <v>10</v>
      </c>
      <c r="H130" s="30">
        <v>0</v>
      </c>
      <c r="I130" s="31">
        <f>SUM(E130:H130)</f>
        <v>21</v>
      </c>
      <c r="J130" s="32" t="str">
        <f t="shared" si="17"/>
        <v>Bronze medal</v>
      </c>
    </row>
    <row r="131" spans="1:10" s="6" customFormat="1" ht="15.75" thickBot="1">
      <c r="A131" s="33">
        <v>74</v>
      </c>
      <c r="B131" s="34" t="s">
        <v>117</v>
      </c>
      <c r="C131" s="39" t="s">
        <v>234</v>
      </c>
      <c r="D131" s="34" t="s">
        <v>69</v>
      </c>
      <c r="E131" s="34">
        <v>4</v>
      </c>
      <c r="F131" s="34">
        <v>8</v>
      </c>
      <c r="G131" s="34">
        <v>2</v>
      </c>
      <c r="H131" s="34">
        <v>0</v>
      </c>
      <c r="I131" s="35">
        <f>SUM(E131:H131)</f>
        <v>14</v>
      </c>
      <c r="J131" s="36" t="str">
        <f t="shared" si="17"/>
        <v/>
      </c>
    </row>
    <row r="132" spans="1:10" s="6" customFormat="1" ht="15.75" thickTop="1">
      <c r="A132" s="12"/>
      <c r="B132" s="7"/>
      <c r="C132" s="7"/>
      <c r="D132" s="7"/>
      <c r="E132" s="8">
        <f>SUM(E126:E131)</f>
        <v>52</v>
      </c>
      <c r="F132" s="8">
        <f>SUM(F126:F131)</f>
        <v>35</v>
      </c>
      <c r="G132" s="8">
        <f>SUM(G126:G131)</f>
        <v>36</v>
      </c>
      <c r="H132" s="8">
        <f>SUM(H126:H131)</f>
        <v>5</v>
      </c>
      <c r="I132" s="8">
        <f>SUM(E132:H132)</f>
        <v>128</v>
      </c>
      <c r="J132" s="6" t="str">
        <f>CONCATENATE(CHAR(48+COUNTIF(J126:J131,"Gold medal")),"G, ",CHAR(48+COUNTIF(J126:J131,"Silver medal")),"S, ",CHAR(48+COUNTIF(J126:J131,"Bronze medal")),"B")</f>
        <v>0G, 1S, 2B</v>
      </c>
    </row>
    <row r="133" spans="1:10" ht="15.75" thickBot="1">
      <c r="A133" s="9" t="str">
        <f>D134</f>
        <v>Serbia</v>
      </c>
      <c r="B133" s="9"/>
      <c r="C133" s="9"/>
    </row>
    <row r="134" spans="1:10" ht="15.75" thickTop="1">
      <c r="A134" s="13">
        <v>29</v>
      </c>
      <c r="B134" s="14" t="s">
        <v>58</v>
      </c>
      <c r="C134" s="14" t="s">
        <v>67</v>
      </c>
      <c r="D134" s="14" t="s">
        <v>17</v>
      </c>
      <c r="E134" s="14">
        <v>10</v>
      </c>
      <c r="F134" s="14">
        <v>10</v>
      </c>
      <c r="G134" s="14">
        <v>10</v>
      </c>
      <c r="H134" s="14">
        <v>0</v>
      </c>
      <c r="I134" s="15">
        <f>SUM(E134:H134)</f>
        <v>30</v>
      </c>
      <c r="J134" s="16" t="str">
        <f t="shared" ref="J134:J139" si="18">IF(I134&gt;38,"Gold medal",IF(I134&gt;30,"Silver medal",IF(I134&gt;15,"Bronze medal",IF((10-E134)*(10-F134)*(10-G134)*(10-H134)=0,"Hon. mention",""))))</f>
        <v>Bronze medal</v>
      </c>
    </row>
    <row r="135" spans="1:10">
      <c r="A135" s="17">
        <v>16</v>
      </c>
      <c r="B135" s="18" t="s">
        <v>39</v>
      </c>
      <c r="C135" s="18" t="s">
        <v>66</v>
      </c>
      <c r="D135" s="18" t="s">
        <v>17</v>
      </c>
      <c r="E135" s="18">
        <v>10</v>
      </c>
      <c r="F135" s="18">
        <v>10</v>
      </c>
      <c r="G135" s="18">
        <v>10</v>
      </c>
      <c r="H135" s="18">
        <v>4</v>
      </c>
      <c r="I135" s="19">
        <f>SUM(E135:H135)</f>
        <v>34</v>
      </c>
      <c r="J135" s="20" t="str">
        <f t="shared" si="18"/>
        <v>Silver medal</v>
      </c>
    </row>
    <row r="136" spans="1:10">
      <c r="A136" s="17">
        <v>8</v>
      </c>
      <c r="B136" s="18" t="s">
        <v>21</v>
      </c>
      <c r="C136" s="18" t="s">
        <v>20</v>
      </c>
      <c r="D136" s="18" t="s">
        <v>17</v>
      </c>
      <c r="E136" s="18">
        <v>10</v>
      </c>
      <c r="F136" s="18">
        <v>10</v>
      </c>
      <c r="G136" s="18">
        <v>10</v>
      </c>
      <c r="H136" s="18">
        <v>9</v>
      </c>
      <c r="I136" s="19">
        <f>SUM(E136:H136)</f>
        <v>39</v>
      </c>
      <c r="J136" s="20" t="str">
        <f t="shared" si="18"/>
        <v>Gold medal</v>
      </c>
    </row>
    <row r="137" spans="1:10">
      <c r="A137" s="17">
        <v>1</v>
      </c>
      <c r="B137" s="18" t="s">
        <v>16</v>
      </c>
      <c r="C137" s="18" t="s">
        <v>63</v>
      </c>
      <c r="D137" s="18" t="s">
        <v>17</v>
      </c>
      <c r="E137" s="18">
        <v>10</v>
      </c>
      <c r="F137" s="18">
        <v>10</v>
      </c>
      <c r="G137" s="18">
        <v>10</v>
      </c>
      <c r="H137" s="18">
        <v>10</v>
      </c>
      <c r="I137" s="19">
        <f>SUM(E137:H137)</f>
        <v>40</v>
      </c>
      <c r="J137" s="20" t="str">
        <f t="shared" si="18"/>
        <v>Gold medal</v>
      </c>
    </row>
    <row r="138" spans="1:10">
      <c r="A138" s="17">
        <v>29</v>
      </c>
      <c r="B138" s="18" t="s">
        <v>59</v>
      </c>
      <c r="C138" s="18" t="s">
        <v>65</v>
      </c>
      <c r="D138" s="18" t="s">
        <v>17</v>
      </c>
      <c r="E138" s="18">
        <v>10</v>
      </c>
      <c r="F138" s="18">
        <v>10</v>
      </c>
      <c r="G138" s="18">
        <v>10</v>
      </c>
      <c r="H138" s="18">
        <v>0</v>
      </c>
      <c r="I138" s="19">
        <f>SUM(E138:H138)</f>
        <v>30</v>
      </c>
      <c r="J138" s="20" t="str">
        <f t="shared" si="18"/>
        <v>Bronze medal</v>
      </c>
    </row>
    <row r="139" spans="1:10" ht="15.75" thickBot="1">
      <c r="A139" s="21">
        <v>13</v>
      </c>
      <c r="B139" s="22" t="s">
        <v>29</v>
      </c>
      <c r="C139" s="22" t="s">
        <v>64</v>
      </c>
      <c r="D139" s="22" t="s">
        <v>17</v>
      </c>
      <c r="E139" s="22">
        <v>10</v>
      </c>
      <c r="F139" s="22">
        <v>10</v>
      </c>
      <c r="G139" s="22">
        <v>10</v>
      </c>
      <c r="H139" s="22">
        <v>5</v>
      </c>
      <c r="I139" s="23">
        <f>SUM(E139:H139)</f>
        <v>35</v>
      </c>
      <c r="J139" s="24" t="str">
        <f t="shared" si="18"/>
        <v>Silver medal</v>
      </c>
    </row>
    <row r="140" spans="1:10" ht="15.75" thickTop="1">
      <c r="E140" s="4">
        <f>SUM(E134:E139)</f>
        <v>60</v>
      </c>
      <c r="F140" s="4">
        <f>SUM(F134:F139)</f>
        <v>60</v>
      </c>
      <c r="G140" s="4">
        <f>SUM(G134:G139)</f>
        <v>60</v>
      </c>
      <c r="H140" s="4">
        <f>SUM(H134:H139)</f>
        <v>28</v>
      </c>
      <c r="I140" s="4">
        <f>SUM(E140:H140)</f>
        <v>208</v>
      </c>
      <c r="J140" s="5" t="str">
        <f>CONCATENATE(CHAR(48+COUNTIF(J134:J139,"Gold medal")),"G, ",CHAR(48+COUNTIF(J134:J139,"Silver medal")),"S, ",CHAR(48+COUNTIF(J134:J139,"Bronze medal")),"B")</f>
        <v>2G, 2S, 2B</v>
      </c>
    </row>
    <row r="141" spans="1:10" s="6" customFormat="1" ht="15.75" thickBot="1">
      <c r="A141" s="10" t="str">
        <f>D142</f>
        <v>Turkmenistan</v>
      </c>
      <c r="B141" s="10"/>
      <c r="C141" s="10"/>
      <c r="D141" s="7"/>
      <c r="E141" s="7"/>
      <c r="F141" s="7"/>
      <c r="G141" s="7"/>
      <c r="H141" s="7"/>
      <c r="I141" s="8"/>
    </row>
    <row r="142" spans="1:10" s="6" customFormat="1" ht="15.75" thickTop="1">
      <c r="A142" s="25">
        <v>67</v>
      </c>
      <c r="B142" s="26" t="s">
        <v>107</v>
      </c>
      <c r="C142" s="37" t="s">
        <v>237</v>
      </c>
      <c r="D142" s="26" t="s">
        <v>249</v>
      </c>
      <c r="E142" s="26">
        <v>10</v>
      </c>
      <c r="F142" s="26">
        <v>10</v>
      </c>
      <c r="G142" s="26">
        <v>0</v>
      </c>
      <c r="H142" s="26">
        <v>0</v>
      </c>
      <c r="I142" s="27">
        <f>SUM(E142:H142)</f>
        <v>20</v>
      </c>
      <c r="J142" s="28" t="str">
        <f t="shared" ref="J142:J147" si="19">IF(I142&gt;38,"Gold medal",IF(I142&gt;30,"Silver medal",IF(I142&gt;15,"Bronze medal",IF((10-E142)*(10-F142)*(10-G142)*(10-H142)=0,"Hon. mention",""))))</f>
        <v>Bronze medal</v>
      </c>
    </row>
    <row r="143" spans="1:10" s="6" customFormat="1">
      <c r="A143" s="29">
        <v>51</v>
      </c>
      <c r="B143" s="30" t="s">
        <v>88</v>
      </c>
      <c r="C143" s="38" t="s">
        <v>238</v>
      </c>
      <c r="D143" s="30" t="s">
        <v>249</v>
      </c>
      <c r="E143" s="30">
        <v>10</v>
      </c>
      <c r="F143" s="30">
        <v>5</v>
      </c>
      <c r="G143" s="30">
        <v>10</v>
      </c>
      <c r="H143" s="30">
        <v>0</v>
      </c>
      <c r="I143" s="31">
        <f>SUM(E143:H143)</f>
        <v>25</v>
      </c>
      <c r="J143" s="32" t="str">
        <f t="shared" si="19"/>
        <v>Bronze medal</v>
      </c>
    </row>
    <row r="144" spans="1:10" s="6" customFormat="1">
      <c r="A144" s="29">
        <v>51</v>
      </c>
      <c r="B144" s="30" t="s">
        <v>89</v>
      </c>
      <c r="C144" s="38" t="s">
        <v>239</v>
      </c>
      <c r="D144" s="30" t="s">
        <v>249</v>
      </c>
      <c r="E144" s="30">
        <v>10</v>
      </c>
      <c r="F144" s="30">
        <v>10</v>
      </c>
      <c r="G144" s="30">
        <v>5</v>
      </c>
      <c r="H144" s="30">
        <v>0</v>
      </c>
      <c r="I144" s="31">
        <f>SUM(E144:H144)</f>
        <v>25</v>
      </c>
      <c r="J144" s="32" t="str">
        <f t="shared" si="19"/>
        <v>Bronze medal</v>
      </c>
    </row>
    <row r="145" spans="1:10" s="6" customFormat="1">
      <c r="A145" s="29">
        <v>56</v>
      </c>
      <c r="B145" s="30" t="s">
        <v>95</v>
      </c>
      <c r="C145" s="38" t="s">
        <v>240</v>
      </c>
      <c r="D145" s="30" t="s">
        <v>249</v>
      </c>
      <c r="E145" s="30">
        <v>4</v>
      </c>
      <c r="F145" s="30">
        <v>10</v>
      </c>
      <c r="G145" s="30">
        <v>8</v>
      </c>
      <c r="H145" s="30">
        <v>0</v>
      </c>
      <c r="I145" s="31">
        <f>SUM(E145:H145)</f>
        <v>22</v>
      </c>
      <c r="J145" s="32" t="str">
        <f t="shared" si="19"/>
        <v>Bronze medal</v>
      </c>
    </row>
    <row r="146" spans="1:10" s="6" customFormat="1">
      <c r="A146" s="29">
        <v>29</v>
      </c>
      <c r="B146" s="30" t="s">
        <v>60</v>
      </c>
      <c r="C146" s="38" t="s">
        <v>241</v>
      </c>
      <c r="D146" s="30" t="s">
        <v>249</v>
      </c>
      <c r="E146" s="30">
        <v>10</v>
      </c>
      <c r="F146" s="30">
        <v>10</v>
      </c>
      <c r="G146" s="30">
        <v>10</v>
      </c>
      <c r="H146" s="30">
        <v>0</v>
      </c>
      <c r="I146" s="31">
        <f>SUM(E146:H146)</f>
        <v>30</v>
      </c>
      <c r="J146" s="32" t="str">
        <f t="shared" si="19"/>
        <v>Bronze medal</v>
      </c>
    </row>
    <row r="147" spans="1:10" s="6" customFormat="1" ht="15.75" thickBot="1">
      <c r="A147" s="33">
        <v>87</v>
      </c>
      <c r="B147" s="34" t="s">
        <v>125</v>
      </c>
      <c r="C147" s="39" t="s">
        <v>242</v>
      </c>
      <c r="D147" s="34" t="s">
        <v>249</v>
      </c>
      <c r="E147" s="34">
        <v>5</v>
      </c>
      <c r="F147" s="34">
        <v>5</v>
      </c>
      <c r="G147" s="34">
        <v>0</v>
      </c>
      <c r="H147" s="34">
        <v>0</v>
      </c>
      <c r="I147" s="35">
        <f>SUM(E147:H147)</f>
        <v>10</v>
      </c>
      <c r="J147" s="36" t="str">
        <f t="shared" si="19"/>
        <v/>
      </c>
    </row>
    <row r="148" spans="1:10" s="6" customFormat="1" ht="15.75" thickTop="1">
      <c r="A148" s="12"/>
      <c r="B148" s="7"/>
      <c r="C148" s="7"/>
      <c r="D148" s="7"/>
      <c r="E148" s="8">
        <f>SUM(E142:E147)</f>
        <v>49</v>
      </c>
      <c r="F148" s="8">
        <f>SUM(F142:F147)</f>
        <v>50</v>
      </c>
      <c r="G148" s="8">
        <f>SUM(G142:G147)</f>
        <v>33</v>
      </c>
      <c r="H148" s="8">
        <f>SUM(H142:H147)</f>
        <v>0</v>
      </c>
      <c r="I148" s="8">
        <f>SUM(E148:H148)</f>
        <v>132</v>
      </c>
      <c r="J148" s="6" t="str">
        <f>CONCATENATE(CHAR(48+COUNTIF(J142:J147,"Gold medal")),"G, ",CHAR(48+COUNTIF(J142:J147,"Silver medal")),"S, ",CHAR(48+COUNTIF(J142:J147,"Bronze medal")),"B")</f>
        <v>0G, 0S, 5B</v>
      </c>
    </row>
    <row r="149" spans="1:10" ht="15.75" thickBot="1">
      <c r="A149" s="9" t="str">
        <f>D150</f>
        <v>Turkey</v>
      </c>
      <c r="B149" s="9"/>
      <c r="C149" s="9"/>
    </row>
    <row r="150" spans="1:10" ht="15.75" thickTop="1">
      <c r="A150" s="13">
        <v>99</v>
      </c>
      <c r="B150" s="14" t="s">
        <v>137</v>
      </c>
      <c r="C150" s="41" t="s">
        <v>243</v>
      </c>
      <c r="D150" s="14" t="s">
        <v>26</v>
      </c>
      <c r="E150" s="14">
        <v>2</v>
      </c>
      <c r="F150" s="14">
        <v>0</v>
      </c>
      <c r="G150" s="14">
        <v>1</v>
      </c>
      <c r="H150" s="14">
        <v>2</v>
      </c>
      <c r="I150" s="15">
        <f>SUM(E150:H150)</f>
        <v>5</v>
      </c>
      <c r="J150" s="16" t="str">
        <f t="shared" ref="J150:J155" si="20">IF(I150&gt;38,"Gold medal",IF(I150&gt;30,"Silver medal",IF(I150&gt;15,"Bronze medal",IF((10-E150)*(10-F150)*(10-G150)*(10-H150)=0,"Hon. mention",""))))</f>
        <v/>
      </c>
    </row>
    <row r="151" spans="1:10">
      <c r="A151" s="17">
        <v>96</v>
      </c>
      <c r="B151" s="18" t="s">
        <v>135</v>
      </c>
      <c r="C151" s="42" t="s">
        <v>244</v>
      </c>
      <c r="D151" s="18" t="s">
        <v>26</v>
      </c>
      <c r="E151" s="18">
        <v>5</v>
      </c>
      <c r="F151" s="18">
        <v>0</v>
      </c>
      <c r="G151" s="18">
        <v>1</v>
      </c>
      <c r="H151" s="18">
        <v>0</v>
      </c>
      <c r="I151" s="19">
        <f>SUM(E151:H151)</f>
        <v>6</v>
      </c>
      <c r="J151" s="20" t="str">
        <f t="shared" si="20"/>
        <v/>
      </c>
    </row>
    <row r="152" spans="1:10">
      <c r="A152" s="17">
        <v>20</v>
      </c>
      <c r="B152" s="18" t="s">
        <v>42</v>
      </c>
      <c r="C152" s="42" t="s">
        <v>245</v>
      </c>
      <c r="D152" s="18" t="s">
        <v>26</v>
      </c>
      <c r="E152" s="18">
        <v>10</v>
      </c>
      <c r="F152" s="18">
        <v>10</v>
      </c>
      <c r="G152" s="18">
        <v>10</v>
      </c>
      <c r="H152" s="18">
        <v>3</v>
      </c>
      <c r="I152" s="19">
        <f>SUM(E152:H152)</f>
        <v>33</v>
      </c>
      <c r="J152" s="20" t="str">
        <f t="shared" si="20"/>
        <v>Silver medal</v>
      </c>
    </row>
    <row r="153" spans="1:10">
      <c r="A153" s="17">
        <v>10</v>
      </c>
      <c r="B153" s="18" t="s">
        <v>25</v>
      </c>
      <c r="C153" s="42" t="s">
        <v>246</v>
      </c>
      <c r="D153" s="18" t="s">
        <v>26</v>
      </c>
      <c r="E153" s="18">
        <v>10</v>
      </c>
      <c r="F153" s="18">
        <v>10</v>
      </c>
      <c r="G153" s="18">
        <v>10</v>
      </c>
      <c r="H153" s="18">
        <v>8</v>
      </c>
      <c r="I153" s="19">
        <f>SUM(E153:H153)</f>
        <v>38</v>
      </c>
      <c r="J153" s="20" t="str">
        <f t="shared" si="20"/>
        <v>Silver medal</v>
      </c>
    </row>
    <row r="154" spans="1:10">
      <c r="A154" s="17">
        <v>74</v>
      </c>
      <c r="B154" s="18" t="s">
        <v>118</v>
      </c>
      <c r="C154" s="42" t="s">
        <v>247</v>
      </c>
      <c r="D154" s="18" t="s">
        <v>26</v>
      </c>
      <c r="E154" s="18">
        <v>10</v>
      </c>
      <c r="F154" s="18">
        <v>0</v>
      </c>
      <c r="G154" s="18">
        <v>3</v>
      </c>
      <c r="H154" s="18">
        <v>1</v>
      </c>
      <c r="I154" s="19">
        <f>SUM(E154:H154)</f>
        <v>14</v>
      </c>
      <c r="J154" s="20" t="str">
        <f t="shared" si="20"/>
        <v>Hon. mention</v>
      </c>
    </row>
    <row r="155" spans="1:10" ht="15.75" thickBot="1">
      <c r="A155" s="21">
        <v>23</v>
      </c>
      <c r="B155" s="22" t="s">
        <v>44</v>
      </c>
      <c r="C155" s="43" t="s">
        <v>248</v>
      </c>
      <c r="D155" s="22" t="s">
        <v>26</v>
      </c>
      <c r="E155" s="22">
        <v>10</v>
      </c>
      <c r="F155" s="22">
        <v>10</v>
      </c>
      <c r="G155" s="22">
        <v>10</v>
      </c>
      <c r="H155" s="22">
        <v>2</v>
      </c>
      <c r="I155" s="23">
        <f>SUM(E155:H155)</f>
        <v>32</v>
      </c>
      <c r="J155" s="24" t="str">
        <f t="shared" si="20"/>
        <v>Silver medal</v>
      </c>
    </row>
    <row r="156" spans="1:10" ht="15.75" thickTop="1">
      <c r="E156" s="4">
        <f>SUM(E150:E155)</f>
        <v>47</v>
      </c>
      <c r="F156" s="4">
        <f>SUM(F150:F155)</f>
        <v>30</v>
      </c>
      <c r="G156" s="4">
        <f>SUM(G150:G155)</f>
        <v>35</v>
      </c>
      <c r="H156" s="4">
        <f>SUM(H150:H155)</f>
        <v>16</v>
      </c>
      <c r="I156" s="4">
        <f>SUM(E156:H156)</f>
        <v>128</v>
      </c>
      <c r="J156" s="5" t="str">
        <f>CONCATENATE(CHAR(48+COUNTIF(J150:J155,"Gold medal")),"G, ",CHAR(48+COUNTIF(J150:J155,"Silver medal")),"S, ",CHAR(48+COUNTIF(J150:J155,"Bronze medal")),"B")</f>
        <v>0G, 3S, 0B</v>
      </c>
    </row>
  </sheetData>
  <mergeCells count="20">
    <mergeCell ref="A133:C133"/>
    <mergeCell ref="A141:C141"/>
    <mergeCell ref="A149:C149"/>
    <mergeCell ref="A86:C86"/>
    <mergeCell ref="A94:C94"/>
    <mergeCell ref="A102:C102"/>
    <mergeCell ref="A110:C110"/>
    <mergeCell ref="A117:C117"/>
    <mergeCell ref="A125:C125"/>
    <mergeCell ref="A41:C41"/>
    <mergeCell ref="A49:C49"/>
    <mergeCell ref="A57:C57"/>
    <mergeCell ref="A65:C65"/>
    <mergeCell ref="A73:C73"/>
    <mergeCell ref="A78:C78"/>
    <mergeCell ref="A1:C1"/>
    <mergeCell ref="A9:C9"/>
    <mergeCell ref="A17:C17"/>
    <mergeCell ref="A25:C25"/>
    <mergeCell ref="A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/>
  </sheetViews>
  <sheetFormatPr defaultRowHeight="15"/>
  <cols>
    <col min="1" max="1" width="5.28515625" style="5" bestFit="1" customWidth="1"/>
    <col min="2" max="2" width="22.42578125" style="3" bestFit="1" customWidth="1"/>
    <col min="3" max="3" width="4.5703125" style="3" bestFit="1" customWidth="1"/>
    <col min="4" max="7" width="3.140625" style="3" bestFit="1" customWidth="1"/>
    <col min="8" max="8" width="6" style="4" customWidth="1"/>
    <col min="9" max="9" width="9.42578125" style="3" bestFit="1" customWidth="1"/>
  </cols>
  <sheetData>
    <row r="1" spans="1:9" s="5" customFormat="1" ht="15.75" customHeight="1" thickBot="1">
      <c r="A1" s="44" t="s">
        <v>268</v>
      </c>
      <c r="B1" s="44" t="s">
        <v>269</v>
      </c>
      <c r="C1" s="44" t="s">
        <v>270</v>
      </c>
      <c r="D1" s="44" t="s">
        <v>271</v>
      </c>
      <c r="E1" s="44" t="s">
        <v>272</v>
      </c>
      <c r="F1" s="44" t="s">
        <v>273</v>
      </c>
      <c r="G1" s="44" t="s">
        <v>274</v>
      </c>
      <c r="H1" s="44" t="s">
        <v>275</v>
      </c>
      <c r="I1" s="44" t="s">
        <v>276</v>
      </c>
    </row>
    <row r="2" spans="1:9" ht="15.75" thickTop="1">
      <c r="A2" s="45">
        <v>1</v>
      </c>
      <c r="B2" s="14" t="s">
        <v>2</v>
      </c>
      <c r="C2" s="46" t="s">
        <v>265</v>
      </c>
      <c r="D2" s="14">
        <v>60</v>
      </c>
      <c r="E2" s="14">
        <v>60</v>
      </c>
      <c r="F2" s="14">
        <v>60</v>
      </c>
      <c r="G2" s="14">
        <v>46</v>
      </c>
      <c r="H2" s="15">
        <v>226</v>
      </c>
      <c r="I2" s="47" t="s">
        <v>255</v>
      </c>
    </row>
    <row r="3" spans="1:9">
      <c r="A3" s="48">
        <f>IF(H3=H2,A2,ROW(A3)-1)</f>
        <v>2</v>
      </c>
      <c r="B3" s="18" t="s">
        <v>17</v>
      </c>
      <c r="C3" s="49" t="s">
        <v>265</v>
      </c>
      <c r="D3" s="18">
        <v>60</v>
      </c>
      <c r="E3" s="18">
        <v>60</v>
      </c>
      <c r="F3" s="18">
        <v>60</v>
      </c>
      <c r="G3" s="18">
        <v>28</v>
      </c>
      <c r="H3" s="19">
        <v>208</v>
      </c>
      <c r="I3" s="50" t="s">
        <v>263</v>
      </c>
    </row>
    <row r="4" spans="1:9" s="6" customFormat="1">
      <c r="A4" s="51">
        <f t="shared" ref="A4:A21" si="0">IF(H4=H3,A3,ROW(A4)-1)</f>
        <v>3</v>
      </c>
      <c r="B4" s="30" t="s">
        <v>11</v>
      </c>
      <c r="C4" s="52" t="s">
        <v>265</v>
      </c>
      <c r="D4" s="30">
        <v>59</v>
      </c>
      <c r="E4" s="30">
        <v>53</v>
      </c>
      <c r="F4" s="30">
        <v>51</v>
      </c>
      <c r="G4" s="30">
        <v>24</v>
      </c>
      <c r="H4" s="31">
        <v>187</v>
      </c>
      <c r="I4" s="53" t="s">
        <v>257</v>
      </c>
    </row>
    <row r="5" spans="1:9">
      <c r="A5" s="48">
        <f t="shared" si="0"/>
        <v>4</v>
      </c>
      <c r="B5" s="18" t="s">
        <v>15</v>
      </c>
      <c r="C5" s="49" t="s">
        <v>265</v>
      </c>
      <c r="D5" s="18">
        <v>46</v>
      </c>
      <c r="E5" s="18">
        <v>60</v>
      </c>
      <c r="F5" s="18">
        <v>60</v>
      </c>
      <c r="G5" s="18">
        <v>16</v>
      </c>
      <c r="H5" s="19">
        <v>182</v>
      </c>
      <c r="I5" s="50" t="s">
        <v>257</v>
      </c>
    </row>
    <row r="6" spans="1:9" s="6" customFormat="1">
      <c r="A6" s="51">
        <f t="shared" si="0"/>
        <v>5</v>
      </c>
      <c r="B6" s="30" t="s">
        <v>24</v>
      </c>
      <c r="C6" s="52" t="s">
        <v>265</v>
      </c>
      <c r="D6" s="30">
        <v>49</v>
      </c>
      <c r="E6" s="30">
        <v>60</v>
      </c>
      <c r="F6" s="30">
        <v>50</v>
      </c>
      <c r="G6" s="30">
        <v>20</v>
      </c>
      <c r="H6" s="31">
        <v>179</v>
      </c>
      <c r="I6" s="53" t="s">
        <v>258</v>
      </c>
    </row>
    <row r="7" spans="1:9">
      <c r="A7" s="48">
        <f t="shared" si="0"/>
        <v>6</v>
      </c>
      <c r="B7" s="18" t="s">
        <v>9</v>
      </c>
      <c r="C7" s="49" t="s">
        <v>265</v>
      </c>
      <c r="D7" s="18">
        <v>49</v>
      </c>
      <c r="E7" s="18">
        <v>60</v>
      </c>
      <c r="F7" s="18">
        <v>52</v>
      </c>
      <c r="G7" s="18">
        <v>13</v>
      </c>
      <c r="H7" s="19">
        <v>174</v>
      </c>
      <c r="I7" s="50" t="s">
        <v>256</v>
      </c>
    </row>
    <row r="8" spans="1:9">
      <c r="A8" s="48">
        <f t="shared" si="0"/>
        <v>7</v>
      </c>
      <c r="B8" s="18" t="s">
        <v>34</v>
      </c>
      <c r="C8" s="49" t="s">
        <v>265</v>
      </c>
      <c r="D8" s="18">
        <v>55</v>
      </c>
      <c r="E8" s="18">
        <v>60</v>
      </c>
      <c r="F8" s="18">
        <v>49</v>
      </c>
      <c r="G8" s="18">
        <v>5</v>
      </c>
      <c r="H8" s="19">
        <v>169</v>
      </c>
      <c r="I8" s="50" t="s">
        <v>254</v>
      </c>
    </row>
    <row r="9" spans="1:9" s="6" customFormat="1">
      <c r="A9" s="51">
        <f t="shared" si="0"/>
        <v>8</v>
      </c>
      <c r="B9" s="30" t="s">
        <v>249</v>
      </c>
      <c r="C9" s="52" t="s">
        <v>265</v>
      </c>
      <c r="D9" s="30">
        <v>49</v>
      </c>
      <c r="E9" s="30">
        <v>50</v>
      </c>
      <c r="F9" s="30">
        <v>33</v>
      </c>
      <c r="G9" s="30">
        <v>0</v>
      </c>
      <c r="H9" s="31">
        <v>132</v>
      </c>
      <c r="I9" s="53" t="s">
        <v>261</v>
      </c>
    </row>
    <row r="10" spans="1:9" s="6" customFormat="1">
      <c r="A10" s="51">
        <f t="shared" si="0"/>
        <v>9</v>
      </c>
      <c r="B10" s="30" t="s">
        <v>69</v>
      </c>
      <c r="C10" s="52" t="s">
        <v>265</v>
      </c>
      <c r="D10" s="30">
        <v>52</v>
      </c>
      <c r="E10" s="30">
        <v>35</v>
      </c>
      <c r="F10" s="30">
        <v>36</v>
      </c>
      <c r="G10" s="30">
        <v>5</v>
      </c>
      <c r="H10" s="31">
        <v>128</v>
      </c>
      <c r="I10" s="53" t="s">
        <v>262</v>
      </c>
    </row>
    <row r="11" spans="1:9">
      <c r="A11" s="48">
        <f t="shared" si="0"/>
        <v>9</v>
      </c>
      <c r="B11" s="18" t="s">
        <v>26</v>
      </c>
      <c r="C11" s="49" t="s">
        <v>265</v>
      </c>
      <c r="D11" s="18">
        <v>47</v>
      </c>
      <c r="E11" s="18">
        <v>30</v>
      </c>
      <c r="F11" s="18">
        <v>35</v>
      </c>
      <c r="G11" s="18">
        <v>16</v>
      </c>
      <c r="H11" s="19">
        <v>128</v>
      </c>
      <c r="I11" s="50" t="s">
        <v>264</v>
      </c>
    </row>
    <row r="12" spans="1:9">
      <c r="A12" s="48">
        <f t="shared" si="0"/>
        <v>11</v>
      </c>
      <c r="B12" s="18" t="s">
        <v>224</v>
      </c>
      <c r="C12" s="49" t="s">
        <v>265</v>
      </c>
      <c r="D12" s="18">
        <v>46</v>
      </c>
      <c r="E12" s="18">
        <v>44</v>
      </c>
      <c r="F12" s="18">
        <v>34</v>
      </c>
      <c r="G12" s="18">
        <v>3</v>
      </c>
      <c r="H12" s="19">
        <v>127</v>
      </c>
      <c r="I12" s="50" t="s">
        <v>261</v>
      </c>
    </row>
    <row r="13" spans="1:9">
      <c r="A13" s="48">
        <f t="shared" si="0"/>
        <v>12</v>
      </c>
      <c r="B13" s="18" t="s">
        <v>76</v>
      </c>
      <c r="C13" s="49" t="s">
        <v>265</v>
      </c>
      <c r="D13" s="18">
        <v>50</v>
      </c>
      <c r="E13" s="18">
        <v>26</v>
      </c>
      <c r="F13" s="18">
        <v>33</v>
      </c>
      <c r="G13" s="18">
        <v>5</v>
      </c>
      <c r="H13" s="19">
        <v>114</v>
      </c>
      <c r="I13" s="50" t="s">
        <v>253</v>
      </c>
    </row>
    <row r="14" spans="1:9">
      <c r="A14" s="48">
        <f t="shared" si="0"/>
        <v>13</v>
      </c>
      <c r="B14" s="18" t="s">
        <v>209</v>
      </c>
      <c r="C14" s="49" t="s">
        <v>265</v>
      </c>
      <c r="D14" s="18">
        <v>42</v>
      </c>
      <c r="E14" s="18">
        <v>41</v>
      </c>
      <c r="F14" s="18">
        <v>18</v>
      </c>
      <c r="G14" s="18">
        <v>3</v>
      </c>
      <c r="H14" s="19">
        <v>104</v>
      </c>
      <c r="I14" s="50" t="s">
        <v>259</v>
      </c>
    </row>
    <row r="15" spans="1:9" s="6" customFormat="1">
      <c r="A15" s="51">
        <f t="shared" si="0"/>
        <v>14</v>
      </c>
      <c r="B15" s="30" t="s">
        <v>179</v>
      </c>
      <c r="C15" s="52" t="s">
        <v>265</v>
      </c>
      <c r="D15" s="30">
        <v>39</v>
      </c>
      <c r="E15" s="30">
        <v>20</v>
      </c>
      <c r="F15" s="30">
        <v>35</v>
      </c>
      <c r="G15" s="30">
        <v>4</v>
      </c>
      <c r="H15" s="31">
        <v>98</v>
      </c>
      <c r="I15" s="53" t="s">
        <v>253</v>
      </c>
    </row>
    <row r="16" spans="1:9">
      <c r="A16" s="48">
        <f t="shared" si="0"/>
        <v>15</v>
      </c>
      <c r="B16" s="18" t="s">
        <v>33</v>
      </c>
      <c r="C16" s="49" t="s">
        <v>265</v>
      </c>
      <c r="D16" s="18">
        <v>36</v>
      </c>
      <c r="E16" s="18">
        <v>21</v>
      </c>
      <c r="F16" s="18">
        <v>25</v>
      </c>
      <c r="G16" s="18">
        <v>5</v>
      </c>
      <c r="H16" s="19">
        <v>87</v>
      </c>
      <c r="I16" s="50" t="s">
        <v>259</v>
      </c>
    </row>
    <row r="17" spans="1:9">
      <c r="A17" s="48">
        <f t="shared" si="0"/>
        <v>16</v>
      </c>
      <c r="B17" s="18" t="s">
        <v>162</v>
      </c>
      <c r="C17" s="49" t="s">
        <v>265</v>
      </c>
      <c r="D17" s="18">
        <v>44</v>
      </c>
      <c r="E17" s="18">
        <v>0</v>
      </c>
      <c r="F17" s="18">
        <v>16</v>
      </c>
      <c r="G17" s="18">
        <v>0</v>
      </c>
      <c r="H17" s="19">
        <v>60</v>
      </c>
      <c r="I17" s="50" t="s">
        <v>252</v>
      </c>
    </row>
    <row r="18" spans="1:9">
      <c r="A18" s="48">
        <f t="shared" si="0"/>
        <v>17</v>
      </c>
      <c r="B18" s="18" t="s">
        <v>178</v>
      </c>
      <c r="C18" s="49" t="s">
        <v>265</v>
      </c>
      <c r="D18" s="18">
        <v>20</v>
      </c>
      <c r="E18" s="18">
        <v>15</v>
      </c>
      <c r="F18" s="18">
        <v>10</v>
      </c>
      <c r="G18" s="18">
        <v>1</v>
      </c>
      <c r="H18" s="19">
        <v>46</v>
      </c>
      <c r="I18" s="50" t="s">
        <v>252</v>
      </c>
    </row>
    <row r="19" spans="1:9" s="6" customFormat="1">
      <c r="A19" s="51">
        <f t="shared" si="0"/>
        <v>18</v>
      </c>
      <c r="B19" s="30" t="s">
        <v>210</v>
      </c>
      <c r="C19" s="52" t="s">
        <v>265</v>
      </c>
      <c r="D19" s="30">
        <v>23</v>
      </c>
      <c r="E19" s="30">
        <v>9</v>
      </c>
      <c r="F19" s="30">
        <v>4</v>
      </c>
      <c r="G19" s="30">
        <v>0</v>
      </c>
      <c r="H19" s="31">
        <v>36</v>
      </c>
      <c r="I19" s="53" t="s">
        <v>260</v>
      </c>
    </row>
    <row r="20" spans="1:9" s="6" customFormat="1">
      <c r="A20" s="51">
        <f t="shared" si="0"/>
        <v>19</v>
      </c>
      <c r="B20" s="30" t="s">
        <v>196</v>
      </c>
      <c r="C20" s="52" t="s">
        <v>267</v>
      </c>
      <c r="D20" s="30">
        <v>12</v>
      </c>
      <c r="E20" s="30">
        <v>11</v>
      </c>
      <c r="F20" s="30">
        <v>11</v>
      </c>
      <c r="G20" s="30">
        <v>0</v>
      </c>
      <c r="H20" s="31">
        <v>34</v>
      </c>
      <c r="I20" s="53" t="s">
        <v>252</v>
      </c>
    </row>
    <row r="21" spans="1:9" s="6" customFormat="1" ht="15.75" thickBot="1">
      <c r="A21" s="56">
        <f t="shared" si="0"/>
        <v>20</v>
      </c>
      <c r="B21" s="34" t="s">
        <v>225</v>
      </c>
      <c r="C21" s="54" t="s">
        <v>266</v>
      </c>
      <c r="D21" s="34">
        <v>7</v>
      </c>
      <c r="E21" s="34">
        <v>1</v>
      </c>
      <c r="F21" s="34">
        <v>2</v>
      </c>
      <c r="G21" s="34">
        <v>1</v>
      </c>
      <c r="H21" s="35">
        <v>11</v>
      </c>
      <c r="I21" s="55" t="s">
        <v>260</v>
      </c>
    </row>
    <row r="22" spans="1:9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2017-05-09T23:09:18Z</dcterms:modified>
</cp:coreProperties>
</file>