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 " sheetId="1" r:id="rId1"/>
    <sheet name="2 " sheetId="2" r:id="rId2"/>
    <sheet name="3 4" sheetId="3" r:id="rId3"/>
  </sheets>
  <definedNames>
    <definedName name="_xlnm.Print_Titles" localSheetId="0">'1 '!$3:$3</definedName>
    <definedName name="_xlnm.Print_Titles" localSheetId="1">'2 '!$3:$3</definedName>
    <definedName name="_xlnm.Print_Titles" localSheetId="2">'3 4'!$3:$3</definedName>
  </definedNames>
  <calcPr fullCalcOnLoad="1"/>
</workbook>
</file>

<file path=xl/comments1.xml><?xml version="1.0" encoding="utf-8"?>
<comments xmlns="http://schemas.openxmlformats.org/spreadsheetml/2006/main">
  <authors>
    <author>ucenik</author>
    <author>Administrator</author>
  </authors>
  <commentList>
    <comment ref="AB9" authorId="0">
      <text>
        <r>
          <rPr>
            <sz val="8"/>
            <rFont val="Tahoma"/>
            <family val="0"/>
          </rPr>
          <t>19</t>
        </r>
      </text>
    </comment>
    <comment ref="AA4" authorId="0">
      <text>
        <r>
          <rPr>
            <sz val="8"/>
            <rFont val="Tahoma"/>
            <family val="0"/>
          </rPr>
          <t>10</t>
        </r>
      </text>
    </comment>
    <comment ref="Y26" authorId="0">
      <text>
        <r>
          <rPr>
            <sz val="8"/>
            <rFont val="Tahoma"/>
            <family val="0"/>
          </rPr>
          <t>5</t>
        </r>
      </text>
    </comment>
    <comment ref="S15" authorId="1">
      <text>
        <r>
          <rPr>
            <sz val="10"/>
            <rFont val="Tahoma"/>
            <family val="0"/>
          </rPr>
          <t xml:space="preserve">Директна проходност на основу учешћа на Савезном за основце 2003-4
</t>
        </r>
      </text>
    </comment>
    <comment ref="Y15" authorId="0">
      <text>
        <r>
          <rPr>
            <sz val="8"/>
            <rFont val="Tahoma"/>
            <family val="0"/>
          </rPr>
          <t>0</t>
        </r>
      </text>
    </comment>
    <comment ref="AB15" authorId="0">
      <text>
        <r>
          <rPr>
            <sz val="8"/>
            <rFont val="Tahoma"/>
            <family val="0"/>
          </rPr>
          <t>0</t>
        </r>
      </text>
    </comment>
    <comment ref="AH23" authorId="1">
      <text>
        <r>
          <rPr>
            <b/>
            <sz val="10"/>
            <rFont val="Tahoma"/>
            <family val="0"/>
          </rPr>
          <t>0</t>
        </r>
      </text>
    </comment>
  </commentList>
</comments>
</file>

<file path=xl/comments2.xml><?xml version="1.0" encoding="utf-8"?>
<comments xmlns="http://schemas.openxmlformats.org/spreadsheetml/2006/main">
  <authors>
    <author>ucenik</author>
    <author>Administrator</author>
  </authors>
  <commentList>
    <comment ref="Y12" authorId="0">
      <text>
        <r>
          <rPr>
            <sz val="8"/>
            <rFont val="Tahoma"/>
            <family val="0"/>
          </rPr>
          <t xml:space="preserve">0
</t>
        </r>
      </text>
    </comment>
    <comment ref="Y19" authorId="0">
      <text>
        <r>
          <rPr>
            <sz val="8"/>
            <rFont val="Tahoma"/>
            <family val="0"/>
          </rPr>
          <t xml:space="preserve">2
</t>
        </r>
      </text>
    </comment>
    <comment ref="AH8" authorId="1">
      <text>
        <r>
          <rPr>
            <b/>
            <sz val="10"/>
            <rFont val="Tahoma"/>
            <family val="0"/>
          </rPr>
          <t>18</t>
        </r>
      </text>
    </comment>
    <comment ref="AH18" authorId="1">
      <text>
        <r>
          <rPr>
            <b/>
            <sz val="10"/>
            <rFont val="Tahoma"/>
            <family val="0"/>
          </rPr>
          <t>25 Ромео погрешно уписао</t>
        </r>
      </text>
    </comment>
    <comment ref="AL18" authorId="1">
      <text>
        <r>
          <rPr>
            <b/>
            <sz val="10"/>
            <rFont val="Tahoma"/>
            <family val="0"/>
          </rPr>
          <t>била 3 награда и Мала олимпијада</t>
        </r>
      </text>
    </comment>
  </commentList>
</comments>
</file>

<file path=xl/comments3.xml><?xml version="1.0" encoding="utf-8"?>
<comments xmlns="http://schemas.openxmlformats.org/spreadsheetml/2006/main">
  <authors>
    <author>ucenik</author>
    <author>Administrator</author>
  </authors>
  <commentList>
    <comment ref="Z36" authorId="0">
      <text>
        <r>
          <rPr>
            <sz val="8"/>
            <rFont val="Tahoma"/>
            <family val="0"/>
          </rPr>
          <t>15</t>
        </r>
      </text>
    </comment>
    <comment ref="Y6" authorId="0">
      <text>
        <r>
          <rPr>
            <sz val="8"/>
            <rFont val="Tahoma"/>
            <family val="0"/>
          </rPr>
          <t>5</t>
        </r>
      </text>
    </comment>
    <comment ref="Z17" authorId="0">
      <text>
        <r>
          <rPr>
            <sz val="8"/>
            <rFont val="Tahoma"/>
            <family val="0"/>
          </rPr>
          <t>9</t>
        </r>
      </text>
    </comment>
    <comment ref="Y14" authorId="0">
      <text>
        <r>
          <rPr>
            <sz val="8"/>
            <rFont val="Tahoma"/>
            <family val="0"/>
          </rPr>
          <t>5</t>
        </r>
      </text>
    </comment>
    <comment ref="Y32" authorId="0">
      <text>
        <r>
          <rPr>
            <sz val="8"/>
            <rFont val="Tahoma"/>
            <family val="0"/>
          </rPr>
          <t>0</t>
        </r>
      </text>
    </comment>
    <comment ref="Y42" authorId="0">
      <text>
        <r>
          <rPr>
            <sz val="8"/>
            <rFont val="Tahoma"/>
            <family val="0"/>
          </rPr>
          <t>0</t>
        </r>
      </text>
    </comment>
    <comment ref="AH17" authorId="1">
      <text>
        <r>
          <rPr>
            <b/>
            <sz val="10"/>
            <rFont val="Tahoma"/>
            <family val="0"/>
          </rPr>
          <t>23</t>
        </r>
      </text>
    </comment>
    <comment ref="AK17" authorId="1">
      <text>
        <r>
          <rPr>
            <b/>
            <sz val="10"/>
            <rFont val="Tahoma"/>
            <family val="0"/>
          </rPr>
          <t>0</t>
        </r>
      </text>
    </comment>
    <comment ref="AH15" authorId="1">
      <text>
        <r>
          <rPr>
            <b/>
            <sz val="10"/>
            <rFont val="Tahoma"/>
            <family val="0"/>
          </rPr>
          <t>18</t>
        </r>
      </text>
    </comment>
    <comment ref="AJ15" authorId="1">
      <text>
        <r>
          <rPr>
            <b/>
            <sz val="10"/>
            <rFont val="Tahoma"/>
            <family val="0"/>
          </rPr>
          <t>6</t>
        </r>
      </text>
    </comment>
    <comment ref="AI8" authorId="1">
      <text>
        <r>
          <rPr>
            <b/>
            <sz val="10"/>
            <rFont val="Tahoma"/>
            <family val="0"/>
          </rPr>
          <t>10</t>
        </r>
      </text>
    </comment>
  </commentList>
</comments>
</file>

<file path=xl/sharedStrings.xml><?xml version="1.0" encoding="utf-8"?>
<sst xmlns="http://schemas.openxmlformats.org/spreadsheetml/2006/main" count="801" uniqueCount="244">
  <si>
    <t xml:space="preserve">                                      Резултати 1. разред</t>
  </si>
  <si>
    <t>бр.</t>
  </si>
  <si>
    <t>шифра</t>
  </si>
  <si>
    <t>Име и презиме</t>
  </si>
  <si>
    <t>град</t>
  </si>
  <si>
    <t>регион</t>
  </si>
  <si>
    <t>учион.</t>
  </si>
  <si>
    <t>школа</t>
  </si>
  <si>
    <t>раз.</t>
  </si>
  <si>
    <t>кат.</t>
  </si>
  <si>
    <t>oпш</t>
  </si>
  <si>
    <t>1.</t>
  </si>
  <si>
    <t>2.</t>
  </si>
  <si>
    <t>3.</t>
  </si>
  <si>
    <t xml:space="preserve">4. </t>
  </si>
  <si>
    <t>5.</t>
  </si>
  <si>
    <t>укупно</t>
  </si>
  <si>
    <t>реп</t>
  </si>
  <si>
    <t>мађ</t>
  </si>
  <si>
    <t>разред</t>
  </si>
  <si>
    <t>категор</t>
  </si>
  <si>
    <t>шиф</t>
  </si>
  <si>
    <t>награда</t>
  </si>
  <si>
    <t>сав</t>
  </si>
  <si>
    <t>Јелић Марија</t>
  </si>
  <si>
    <t>Београд</t>
  </si>
  <si>
    <t>Математичка гимназија</t>
  </si>
  <si>
    <t>I</t>
  </si>
  <si>
    <t>А</t>
  </si>
  <si>
    <t>р</t>
  </si>
  <si>
    <t>похвала</t>
  </si>
  <si>
    <t>МИЛЕШЕВА</t>
  </si>
  <si>
    <t>Кабиљо Маја</t>
  </si>
  <si>
    <t>СУНЦЕ</t>
  </si>
  <si>
    <t>Лазић Бојан</t>
  </si>
  <si>
    <t>Крагујевац</t>
  </si>
  <si>
    <t>Прва крагујевачка гимназија</t>
  </si>
  <si>
    <t>III</t>
  </si>
  <si>
    <t>ИКМГО</t>
  </si>
  <si>
    <t>Николић Владимир</t>
  </si>
  <si>
    <t>МОРНАР236958</t>
  </si>
  <si>
    <t>Гавриловић Иван</t>
  </si>
  <si>
    <t>СТЕВЕВАИ676</t>
  </si>
  <si>
    <t>Милосављевић Никола</t>
  </si>
  <si>
    <t>Ниш</t>
  </si>
  <si>
    <t>Гимназија „Светозар Марковић“</t>
  </si>
  <si>
    <t>НИШЛИЈА265-939</t>
  </si>
  <si>
    <t>Радовановић Јелена</t>
  </si>
  <si>
    <t>СДН53 3898</t>
  </si>
  <si>
    <t>Оташевић Никола</t>
  </si>
  <si>
    <t>УПЦ1203</t>
  </si>
  <si>
    <t>Петровић Ивана</t>
  </si>
  <si>
    <t>II</t>
  </si>
  <si>
    <t>ИП 434</t>
  </si>
  <si>
    <t>П</t>
  </si>
  <si>
    <t>Дамјановић Александар</t>
  </si>
  <si>
    <t>ПАЈА</t>
  </si>
  <si>
    <t>Пиштињат Неда</t>
  </si>
  <si>
    <t>Зрењанин</t>
  </si>
  <si>
    <t>Зрењанинска гимназија</t>
  </si>
  <si>
    <t>Б</t>
  </si>
  <si>
    <t>Цветковић Марија</t>
  </si>
  <si>
    <t>Владичин Хан</t>
  </si>
  <si>
    <t>Гимназија "Јован Скерлић"</t>
  </si>
  <si>
    <t>МК 53575</t>
  </si>
  <si>
    <t>Лекић Марија</t>
  </si>
  <si>
    <t>137МГБГ</t>
  </si>
  <si>
    <t>Кнежевић Јована</t>
  </si>
  <si>
    <t>ТОМ БРАДУ 12</t>
  </si>
  <si>
    <t>Анастасијевић Ана</t>
  </si>
  <si>
    <t>НЕКО 1989</t>
  </si>
  <si>
    <t>Глушчевић Милан</t>
  </si>
  <si>
    <t>ВОДАВОДА</t>
  </si>
  <si>
    <t>Радосављевић Мирјана</t>
  </si>
  <si>
    <t>Пожега</t>
  </si>
  <si>
    <t>Гимназија "Свети Сава"</t>
  </si>
  <si>
    <t>ДАНАС 2206</t>
  </si>
  <si>
    <t>Милентијевић Петар</t>
  </si>
  <si>
    <t>Бајина Башта</t>
  </si>
  <si>
    <t xml:space="preserve">Гимназија "Јосиф Панчић" </t>
  </si>
  <si>
    <t>АБ951989</t>
  </si>
  <si>
    <t>Раденковић Лазар</t>
  </si>
  <si>
    <t>СЦХУЛДИНЕЗ</t>
  </si>
  <si>
    <t>Кнежевић Марица</t>
  </si>
  <si>
    <t>Никшић</t>
  </si>
  <si>
    <t>Гимназија „Стојан Церовић“</t>
  </si>
  <si>
    <t>Гомбар Тамаш</t>
  </si>
  <si>
    <t>Сента</t>
  </si>
  <si>
    <t>Гимназија</t>
  </si>
  <si>
    <t>м</t>
  </si>
  <si>
    <t>Дивановић Соко</t>
  </si>
  <si>
    <t>Подгорица</t>
  </si>
  <si>
    <t>Гимназија „Слободан Шкеровић“</t>
  </si>
  <si>
    <t>МАТ 5011</t>
  </si>
  <si>
    <t>Богдановић Мирослав</t>
  </si>
  <si>
    <t>ЦАУЦХУ 3214</t>
  </si>
  <si>
    <t>Ивановић Милица</t>
  </si>
  <si>
    <t>3958МН</t>
  </si>
  <si>
    <t>Станишић Стасја</t>
  </si>
  <si>
    <t>ХЕ ХЕ ХЕ 0113</t>
  </si>
  <si>
    <t>Лукић Милена</t>
  </si>
  <si>
    <t>Котор</t>
  </si>
  <si>
    <t xml:space="preserve">                                      Резултати 2. разред</t>
  </si>
  <si>
    <t>Јевремовић Марко</t>
  </si>
  <si>
    <t>Краљево</t>
  </si>
  <si>
    <t>ИНТЕР 1908</t>
  </si>
  <si>
    <t>Уљаревић Игор</t>
  </si>
  <si>
    <t>Требиње</t>
  </si>
  <si>
    <t>Карабашевић Анђела</t>
  </si>
  <si>
    <t>ЈАЈЕ 1111</t>
  </si>
  <si>
    <t>Смаилагић Маријана</t>
  </si>
  <si>
    <t>Крпић Данијел</t>
  </si>
  <si>
    <t>ДЕСТРОЈЕР</t>
  </si>
  <si>
    <t>Трокицић Александар</t>
  </si>
  <si>
    <t>Милошевић Бојана</t>
  </si>
  <si>
    <t>КИНДЕР БУЕНО 0001</t>
  </si>
  <si>
    <t>Миленковић Данијела</t>
  </si>
  <si>
    <t>Параћин</t>
  </si>
  <si>
    <t>0706 ДМПН</t>
  </si>
  <si>
    <t>Поповић Горица</t>
  </si>
  <si>
    <t>2А131</t>
  </si>
  <si>
    <t>Пајовић Јелена</t>
  </si>
  <si>
    <t>ФБФ 1112</t>
  </si>
  <si>
    <t>Милошевић Милана</t>
  </si>
  <si>
    <t>МИЊА 2305</t>
  </si>
  <si>
    <t>Мијаиловић Немања</t>
  </si>
  <si>
    <t>Нови Пазар</t>
  </si>
  <si>
    <t>ХИПЕРБОЛОИД72</t>
  </si>
  <si>
    <t>Јаћимовић Александар</t>
  </si>
  <si>
    <t>ЛОТХЛОРИЈЕН</t>
  </si>
  <si>
    <t>Давидовић Ђорђе</t>
  </si>
  <si>
    <t>Ваљево</t>
  </si>
  <si>
    <t>ФЦРС88</t>
  </si>
  <si>
    <t>Радичевић Ђорђе</t>
  </si>
  <si>
    <t>Ф110</t>
  </si>
  <si>
    <t>Радојевић Младен</t>
  </si>
  <si>
    <t>ЗЕЛЕНА ПАПРИКА 007</t>
  </si>
  <si>
    <t>Андрић Јелена</t>
  </si>
  <si>
    <t>ХУЗ1250</t>
  </si>
  <si>
    <t>Стојановић Иван</t>
  </si>
  <si>
    <t>Шљиванчанин Јована</t>
  </si>
  <si>
    <t>Шарчевић Марко</t>
  </si>
  <si>
    <t>Бијело Поље</t>
  </si>
  <si>
    <t>Гимназија „Милоје Добрашиновић“</t>
  </si>
  <si>
    <t>МАТ703</t>
  </si>
  <si>
    <t>Пауновић Александар</t>
  </si>
  <si>
    <t>Пожаревац</t>
  </si>
  <si>
    <t>Пожаревачка гимназија</t>
  </si>
  <si>
    <t>Ранковић Сандра</t>
  </si>
  <si>
    <t>ШАМПИОН1688</t>
  </si>
  <si>
    <t>Вујадиновић Маја</t>
  </si>
  <si>
    <t>Херцег Нови</t>
  </si>
  <si>
    <t xml:space="preserve">                                      Резултати 3.и 4. разред</t>
  </si>
  <si>
    <t>Филиповић Димитрије</t>
  </si>
  <si>
    <t>ДИМИ1407</t>
  </si>
  <si>
    <t>Баралић Ђорђе</t>
  </si>
  <si>
    <t>IV</t>
  </si>
  <si>
    <t>БАРКЕ</t>
  </si>
  <si>
    <t>Рајковић Урош</t>
  </si>
  <si>
    <t>ПРОДАЈЕМ ЈУГА ТЕЛ 8453717</t>
  </si>
  <si>
    <t>Ђорић Милош</t>
  </si>
  <si>
    <t>ШВАЈНЕ 55555</t>
  </si>
  <si>
    <t>Младеновић Ана</t>
  </si>
  <si>
    <t>Милићевић Миленко</t>
  </si>
  <si>
    <t>Власеница</t>
  </si>
  <si>
    <t>СШЦ „Милорад Влачић“</t>
  </si>
  <si>
    <t>ОЛОВО</t>
  </si>
  <si>
    <t>Матрак Миодраг</t>
  </si>
  <si>
    <t>Техничка школа</t>
  </si>
  <si>
    <t>Кабиљо Игор</t>
  </si>
  <si>
    <t>НАТАНЕРО</t>
  </si>
  <si>
    <t>Стојсављевић Петра</t>
  </si>
  <si>
    <t>"64"</t>
  </si>
  <si>
    <t>Вељковић Ненад</t>
  </si>
  <si>
    <t>БАТИСТУТА</t>
  </si>
  <si>
    <t>Кладарин Бојан</t>
  </si>
  <si>
    <t>Лозница</t>
  </si>
  <si>
    <t>Гимназија "Вук Караџић"</t>
  </si>
  <si>
    <t>А7Г16</t>
  </si>
  <si>
    <t>Манић Ана</t>
  </si>
  <si>
    <t>АСЛНБ</t>
  </si>
  <si>
    <t>Ђуретић Јована</t>
  </si>
  <si>
    <t>ПГП87</t>
  </si>
  <si>
    <t>Башић Бојан</t>
  </si>
  <si>
    <t>Нови Сад</t>
  </si>
  <si>
    <t>Гимназија "Јован Јовановић Змај"</t>
  </si>
  <si>
    <t>РЕНИВ912</t>
  </si>
  <si>
    <t>Лукић Никола</t>
  </si>
  <si>
    <t>ЈУТРО25287</t>
  </si>
  <si>
    <t>Михић Бошко</t>
  </si>
  <si>
    <t>С.Ч.</t>
  </si>
  <si>
    <t>Николов Јована</t>
  </si>
  <si>
    <t>ТЕЕТЕТ</t>
  </si>
  <si>
    <t>Маринков Сава</t>
  </si>
  <si>
    <t>ЛИДЕР3</t>
  </si>
  <si>
    <t>Крстић Срђан</t>
  </si>
  <si>
    <t>Гимназија „Бора Станковић“</t>
  </si>
  <si>
    <t>ШИФРА</t>
  </si>
  <si>
    <t>Ковач Момчило</t>
  </si>
  <si>
    <t>Фоча</t>
  </si>
  <si>
    <t>СШЦ Фоча</t>
  </si>
  <si>
    <t>СУЗА 1987</t>
  </si>
  <si>
    <t>Јечменица Вук</t>
  </si>
  <si>
    <t>ПОБЈЕДНИК 10</t>
  </si>
  <si>
    <t>Јоргачевић Иван</t>
  </si>
  <si>
    <t>БУДИ_СВОЈ</t>
  </si>
  <si>
    <t>Поповић Немања</t>
  </si>
  <si>
    <t>ММ3871</t>
  </si>
  <si>
    <t>Марић Слађана</t>
  </si>
  <si>
    <t>АНГЕЛ 4009</t>
  </si>
  <si>
    <t>Кнежевић Гојко</t>
  </si>
  <si>
    <t>08Г12К</t>
  </si>
  <si>
    <t>Тановић Сузана</t>
  </si>
  <si>
    <t>Трифуновић Лука</t>
  </si>
  <si>
    <t>НИНЈА</t>
  </si>
  <si>
    <t>Јовановић Александар</t>
  </si>
  <si>
    <t>Шид</t>
  </si>
  <si>
    <t>КИДИ, ФУЛ ВИТ МИЛК</t>
  </si>
  <si>
    <t>Јеремић Дарио</t>
  </si>
  <si>
    <t>Ужице</t>
  </si>
  <si>
    <t>АНДРАГОН</t>
  </si>
  <si>
    <t>Зубац Здравко</t>
  </si>
  <si>
    <t>Николић Данко</t>
  </si>
  <si>
    <t>ЦС007</t>
  </si>
  <si>
    <t>Пајић Сања</t>
  </si>
  <si>
    <t>СП7</t>
  </si>
  <si>
    <t>Николић Бранко</t>
  </si>
  <si>
    <t>СПУКИ 2331945</t>
  </si>
  <si>
    <t>Ковачки Невен</t>
  </si>
  <si>
    <t>Тодоровић Милан</t>
  </si>
  <si>
    <t>Зајечар</t>
  </si>
  <si>
    <t>Гимназија Зајечар</t>
  </si>
  <si>
    <t>ФРОСТИ</t>
  </si>
  <si>
    <t>Лејић Александар</t>
  </si>
  <si>
    <t>Шамац</t>
  </si>
  <si>
    <t>СШЦ</t>
  </si>
  <si>
    <t>СКОЧИЦА</t>
  </si>
  <si>
    <t>Милошевић Војислав</t>
  </si>
  <si>
    <t>ЗАСТАВА 128</t>
  </si>
  <si>
    <t>Јовановић Павле</t>
  </si>
  <si>
    <t>Пирот</t>
  </si>
  <si>
    <t>Стеванетић Срђан</t>
  </si>
  <si>
    <t>Нова Варош</t>
  </si>
  <si>
    <t>Гимназија "Пиво Караматијевић"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</si>
</sst>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Arial"/>
      <family val="0"/>
    </font>
    <font>
      <sz val="10"/>
      <name val="MS Sans Serif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NumberFormat="1" applyFont="1" applyFill="1" applyBorder="1" quotePrefix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quotePrefix="1">
      <alignment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workbookViewId="0" topLeftCell="B1">
      <selection activeCell="B29" sqref="A29:IV29"/>
    </sheetView>
  </sheetViews>
  <sheetFormatPr defaultColWidth="9.140625" defaultRowHeight="12.75" customHeight="1"/>
  <cols>
    <col min="1" max="1" width="5.7109375" style="1" hidden="1" customWidth="1"/>
    <col min="2" max="2" width="5.7109375" style="1" customWidth="1"/>
    <col min="3" max="3" width="10.8515625" style="2" hidden="1" customWidth="1"/>
    <col min="4" max="4" width="24.7109375" style="1" customWidth="1"/>
    <col min="5" max="5" width="23.140625" style="2" customWidth="1"/>
    <col min="6" max="6" width="8.00390625" style="2" hidden="1" customWidth="1"/>
    <col min="7" max="7" width="9.00390625" style="2" hidden="1" customWidth="1"/>
    <col min="8" max="8" width="35.8515625" style="2" customWidth="1"/>
    <col min="9" max="9" width="8.8515625" style="2" hidden="1" customWidth="1"/>
    <col min="10" max="10" width="7.7109375" style="2" hidden="1" customWidth="1"/>
    <col min="11" max="11" width="5.7109375" style="2" hidden="1" customWidth="1"/>
    <col min="12" max="12" width="5.57421875" style="2" hidden="1" customWidth="1"/>
    <col min="13" max="14" width="5.8515625" style="2" hidden="1" customWidth="1"/>
    <col min="15" max="15" width="6.00390625" style="2" hidden="1" customWidth="1"/>
    <col min="16" max="16" width="6.140625" style="2" hidden="1" customWidth="1"/>
    <col min="17" max="17" width="6.57421875" style="2" hidden="1" customWidth="1"/>
    <col min="18" max="18" width="8.00390625" style="2" hidden="1" customWidth="1"/>
    <col min="19" max="19" width="6.57421875" style="2" hidden="1" customWidth="1"/>
    <col min="20" max="20" width="6.28125" style="2" hidden="1" customWidth="1"/>
    <col min="21" max="21" width="9.140625" style="2" hidden="1" customWidth="1"/>
    <col min="22" max="23" width="9.140625" style="1" hidden="1" customWidth="1"/>
    <col min="24" max="24" width="9.140625" style="2" hidden="1" customWidth="1"/>
    <col min="25" max="30" width="5.8515625" style="1" hidden="1" customWidth="1"/>
    <col min="31" max="31" width="0" style="1" hidden="1" customWidth="1"/>
    <col min="32" max="32" width="15.28125" style="1" hidden="1" customWidth="1"/>
    <col min="33" max="36" width="5.8515625" style="1" customWidth="1"/>
    <col min="37" max="37" width="5.7109375" style="1" customWidth="1"/>
    <col min="38" max="16384" width="9.140625" style="1" customWidth="1"/>
  </cols>
  <sheetData>
    <row r="1" spans="2:38" ht="25.5" customHeight="1">
      <c r="B1" s="2"/>
      <c r="D1" s="2"/>
      <c r="E1" s="3" t="s">
        <v>0</v>
      </c>
      <c r="V1" s="2"/>
      <c r="W1" s="2"/>
      <c r="Y1" s="2"/>
      <c r="Z1" s="2"/>
      <c r="AA1" s="2"/>
      <c r="AB1" s="2"/>
      <c r="AC1" s="2"/>
      <c r="AD1" s="2"/>
      <c r="AE1" s="2"/>
      <c r="AG1" s="3"/>
      <c r="AH1" s="2"/>
      <c r="AI1" s="2"/>
      <c r="AJ1" s="2"/>
      <c r="AK1" s="2"/>
      <c r="AL1" s="2"/>
    </row>
    <row r="2" spans="2:38" ht="12.75" customHeight="1">
      <c r="B2" s="2"/>
      <c r="D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6" t="s">
        <v>13</v>
      </c>
      <c r="O3" s="6" t="s">
        <v>14</v>
      </c>
      <c r="P3" s="7" t="s">
        <v>15</v>
      </c>
      <c r="Q3" s="6" t="s">
        <v>4</v>
      </c>
      <c r="R3" s="6" t="s">
        <v>16</v>
      </c>
      <c r="S3" s="6" t="s">
        <v>17</v>
      </c>
      <c r="T3" s="6" t="s">
        <v>18</v>
      </c>
      <c r="U3" s="5" t="s">
        <v>4</v>
      </c>
      <c r="V3" s="6" t="s">
        <v>19</v>
      </c>
      <c r="W3" s="6" t="s">
        <v>20</v>
      </c>
      <c r="X3" s="6" t="s">
        <v>21</v>
      </c>
      <c r="Y3" s="7" t="s">
        <v>11</v>
      </c>
      <c r="Z3" s="7" t="s">
        <v>12</v>
      </c>
      <c r="AA3" s="6" t="s">
        <v>13</v>
      </c>
      <c r="AB3" s="6" t="s">
        <v>14</v>
      </c>
      <c r="AC3" s="7" t="s">
        <v>15</v>
      </c>
      <c r="AD3" s="6" t="s">
        <v>17</v>
      </c>
      <c r="AE3" s="8" t="s">
        <v>22</v>
      </c>
      <c r="AF3" s="6" t="s">
        <v>2</v>
      </c>
      <c r="AG3" s="7" t="s">
        <v>11</v>
      </c>
      <c r="AH3" s="7" t="s">
        <v>12</v>
      </c>
      <c r="AI3" s="6" t="s">
        <v>13</v>
      </c>
      <c r="AJ3" s="6" t="s">
        <v>14</v>
      </c>
      <c r="AK3" s="6" t="s">
        <v>23</v>
      </c>
      <c r="AL3" s="6" t="s">
        <v>22</v>
      </c>
    </row>
    <row r="4" spans="1:38" ht="12.75" customHeight="1">
      <c r="A4" s="9">
        <v>151</v>
      </c>
      <c r="B4" s="10">
        <f aca="true" t="shared" si="0" ref="B4:B29">IF(AK4=AK3,B3,ROW(B4)-3)</f>
        <v>1</v>
      </c>
      <c r="C4" s="9" t="str">
        <f aca="true" t="shared" si="1" ref="C4:C22">CONCATENATE(W4,X4)</f>
        <v>А1453</v>
      </c>
      <c r="D4" s="11" t="s">
        <v>24</v>
      </c>
      <c r="E4" s="9" t="s">
        <v>25</v>
      </c>
      <c r="F4" s="9">
        <v>1</v>
      </c>
      <c r="G4" s="9">
        <v>12</v>
      </c>
      <c r="H4" s="9" t="s">
        <v>26</v>
      </c>
      <c r="I4" s="9" t="s">
        <v>27</v>
      </c>
      <c r="J4" s="9" t="s">
        <v>28</v>
      </c>
      <c r="K4" s="9">
        <v>77</v>
      </c>
      <c r="L4" s="9">
        <v>20</v>
      </c>
      <c r="M4" s="9">
        <v>13</v>
      </c>
      <c r="N4" s="9">
        <v>20</v>
      </c>
      <c r="O4" s="9">
        <v>20</v>
      </c>
      <c r="P4" s="9">
        <v>20</v>
      </c>
      <c r="Q4" s="9">
        <f aca="true" t="shared" si="2" ref="Q4:Q14">SUM(L4:P4)</f>
        <v>93</v>
      </c>
      <c r="R4" s="9">
        <f aca="true" t="shared" si="3" ref="R4:R14">SUM(Q4,K4)</f>
        <v>170</v>
      </c>
      <c r="S4" s="9" t="s">
        <v>29</v>
      </c>
      <c r="T4" s="9"/>
      <c r="U4" s="9">
        <v>93</v>
      </c>
      <c r="V4" s="9">
        <v>1</v>
      </c>
      <c r="W4" s="9" t="s">
        <v>28</v>
      </c>
      <c r="X4" s="9">
        <f aca="true" t="shared" si="4" ref="X4:X22">V4*1000+3*A4</f>
        <v>1453</v>
      </c>
      <c r="Y4" s="9">
        <v>10</v>
      </c>
      <c r="Z4" s="9">
        <v>0</v>
      </c>
      <c r="AA4" s="9">
        <v>20</v>
      </c>
      <c r="AB4" s="9">
        <v>20</v>
      </c>
      <c r="AC4" s="9">
        <v>0</v>
      </c>
      <c r="AD4" s="9">
        <f aca="true" t="shared" si="5" ref="AD4:AD22">SUM(Y4:AC4)</f>
        <v>50</v>
      </c>
      <c r="AE4" s="11" t="s">
        <v>30</v>
      </c>
      <c r="AF4" s="9" t="s">
        <v>31</v>
      </c>
      <c r="AG4" s="9">
        <v>10</v>
      </c>
      <c r="AH4" s="9">
        <v>25</v>
      </c>
      <c r="AI4" s="9">
        <v>25</v>
      </c>
      <c r="AJ4" s="9">
        <v>25</v>
      </c>
      <c r="AK4" s="9">
        <f aca="true" t="shared" si="6" ref="AK4:AK29">SUM(AG4:AJ4)</f>
        <v>85</v>
      </c>
      <c r="AL4" s="9">
        <v>1</v>
      </c>
    </row>
    <row r="5" spans="1:38" ht="12.75" customHeight="1">
      <c r="A5" s="9">
        <v>8</v>
      </c>
      <c r="B5" s="10">
        <f t="shared" si="0"/>
        <v>1</v>
      </c>
      <c r="C5" s="9" t="str">
        <f t="shared" si="1"/>
        <v>А1024</v>
      </c>
      <c r="D5" s="11" t="s">
        <v>32</v>
      </c>
      <c r="E5" s="9" t="s">
        <v>25</v>
      </c>
      <c r="F5" s="9">
        <v>1</v>
      </c>
      <c r="G5" s="9">
        <v>1</v>
      </c>
      <c r="H5" s="9" t="s">
        <v>26</v>
      </c>
      <c r="I5" s="9" t="s">
        <v>27</v>
      </c>
      <c r="J5" s="9" t="s">
        <v>28</v>
      </c>
      <c r="K5" s="9">
        <v>92</v>
      </c>
      <c r="L5" s="9">
        <v>5</v>
      </c>
      <c r="M5" s="9">
        <v>0</v>
      </c>
      <c r="N5" s="9">
        <v>20</v>
      </c>
      <c r="O5" s="9">
        <v>20</v>
      </c>
      <c r="P5" s="9">
        <v>0</v>
      </c>
      <c r="Q5" s="9">
        <f t="shared" si="2"/>
        <v>45</v>
      </c>
      <c r="R5" s="9">
        <f t="shared" si="3"/>
        <v>137</v>
      </c>
      <c r="S5" s="9" t="s">
        <v>29</v>
      </c>
      <c r="T5" s="9"/>
      <c r="U5" s="9">
        <v>45</v>
      </c>
      <c r="V5" s="9">
        <v>1</v>
      </c>
      <c r="W5" s="9" t="s">
        <v>28</v>
      </c>
      <c r="X5" s="9">
        <f t="shared" si="4"/>
        <v>1024</v>
      </c>
      <c r="Y5" s="9">
        <v>20</v>
      </c>
      <c r="Z5" s="9">
        <v>0</v>
      </c>
      <c r="AA5" s="9">
        <v>0</v>
      </c>
      <c r="AB5" s="9">
        <v>20</v>
      </c>
      <c r="AC5" s="9">
        <v>0</v>
      </c>
      <c r="AD5" s="9">
        <f t="shared" si="5"/>
        <v>40</v>
      </c>
      <c r="AE5" s="11" t="s">
        <v>30</v>
      </c>
      <c r="AF5" s="9" t="s">
        <v>33</v>
      </c>
      <c r="AG5" s="9">
        <v>25</v>
      </c>
      <c r="AH5" s="9">
        <v>25</v>
      </c>
      <c r="AI5" s="9">
        <v>10</v>
      </c>
      <c r="AJ5" s="9">
        <v>25</v>
      </c>
      <c r="AK5" s="9">
        <f t="shared" si="6"/>
        <v>85</v>
      </c>
      <c r="AL5" s="9">
        <v>1</v>
      </c>
    </row>
    <row r="6" spans="1:38" ht="12.75" customHeight="1">
      <c r="A6" s="9">
        <v>86</v>
      </c>
      <c r="B6" s="10">
        <f t="shared" si="0"/>
        <v>3</v>
      </c>
      <c r="C6" s="12" t="str">
        <f t="shared" si="1"/>
        <v>А1258</v>
      </c>
      <c r="D6" s="13" t="s">
        <v>34</v>
      </c>
      <c r="E6" s="14" t="s">
        <v>35</v>
      </c>
      <c r="F6" s="14">
        <v>26</v>
      </c>
      <c r="G6" s="12">
        <v>7</v>
      </c>
      <c r="H6" s="14" t="s">
        <v>36</v>
      </c>
      <c r="I6" s="14" t="s">
        <v>27</v>
      </c>
      <c r="J6" s="14" t="s">
        <v>28</v>
      </c>
      <c r="K6" s="14"/>
      <c r="L6" s="14">
        <v>17</v>
      </c>
      <c r="M6" s="14">
        <v>0</v>
      </c>
      <c r="N6" s="14">
        <v>20</v>
      </c>
      <c r="O6" s="14">
        <v>15</v>
      </c>
      <c r="P6" s="14">
        <v>20</v>
      </c>
      <c r="Q6" s="14">
        <f t="shared" si="2"/>
        <v>72</v>
      </c>
      <c r="R6" s="14">
        <f t="shared" si="3"/>
        <v>72</v>
      </c>
      <c r="S6" s="12" t="s">
        <v>29</v>
      </c>
      <c r="T6" s="12"/>
      <c r="U6" s="12">
        <v>72</v>
      </c>
      <c r="V6" s="14">
        <v>1</v>
      </c>
      <c r="W6" s="14" t="s">
        <v>28</v>
      </c>
      <c r="X6" s="12">
        <f t="shared" si="4"/>
        <v>1258</v>
      </c>
      <c r="Y6" s="12">
        <v>20</v>
      </c>
      <c r="Z6" s="12">
        <v>0</v>
      </c>
      <c r="AA6" s="12">
        <v>20</v>
      </c>
      <c r="AB6" s="12">
        <v>20</v>
      </c>
      <c r="AC6" s="12">
        <v>0</v>
      </c>
      <c r="AD6" s="12">
        <f t="shared" si="5"/>
        <v>60</v>
      </c>
      <c r="AE6" s="15" t="s">
        <v>37</v>
      </c>
      <c r="AF6" s="9" t="s">
        <v>38</v>
      </c>
      <c r="AG6" s="9">
        <v>25</v>
      </c>
      <c r="AH6" s="9">
        <v>25</v>
      </c>
      <c r="AI6" s="9">
        <v>25</v>
      </c>
      <c r="AJ6" s="9">
        <v>5</v>
      </c>
      <c r="AK6" s="9">
        <f t="shared" si="6"/>
        <v>80</v>
      </c>
      <c r="AL6" s="9">
        <v>2</v>
      </c>
    </row>
    <row r="7" spans="1:38" ht="12.75" customHeight="1">
      <c r="A7" s="9">
        <v>280</v>
      </c>
      <c r="B7" s="10">
        <f t="shared" si="0"/>
        <v>4</v>
      </c>
      <c r="C7" s="9" t="str">
        <f t="shared" si="1"/>
        <v>А1840</v>
      </c>
      <c r="D7" s="11" t="s">
        <v>39</v>
      </c>
      <c r="E7" s="9" t="s">
        <v>25</v>
      </c>
      <c r="F7" s="9">
        <v>1</v>
      </c>
      <c r="G7" s="9">
        <v>26</v>
      </c>
      <c r="H7" s="9" t="s">
        <v>26</v>
      </c>
      <c r="I7" s="9" t="s">
        <v>27</v>
      </c>
      <c r="J7" s="9" t="s">
        <v>28</v>
      </c>
      <c r="K7" s="9">
        <v>58</v>
      </c>
      <c r="L7" s="9">
        <v>0</v>
      </c>
      <c r="M7" s="9">
        <v>15</v>
      </c>
      <c r="N7" s="9">
        <v>20</v>
      </c>
      <c r="O7" s="9">
        <v>20</v>
      </c>
      <c r="P7" s="9">
        <v>19</v>
      </c>
      <c r="Q7" s="9">
        <f t="shared" si="2"/>
        <v>74</v>
      </c>
      <c r="R7" s="9">
        <f t="shared" si="3"/>
        <v>132</v>
      </c>
      <c r="S7" s="9" t="s">
        <v>29</v>
      </c>
      <c r="T7" s="9"/>
      <c r="U7" s="9">
        <v>74</v>
      </c>
      <c r="V7" s="9">
        <v>1</v>
      </c>
      <c r="W7" s="9" t="s">
        <v>28</v>
      </c>
      <c r="X7" s="9">
        <f t="shared" si="4"/>
        <v>1840</v>
      </c>
      <c r="Y7" s="9">
        <v>20</v>
      </c>
      <c r="Z7" s="9">
        <v>20</v>
      </c>
      <c r="AA7" s="9">
        <v>5</v>
      </c>
      <c r="AB7" s="9">
        <v>20</v>
      </c>
      <c r="AC7" s="9">
        <v>20</v>
      </c>
      <c r="AD7" s="9">
        <f t="shared" si="5"/>
        <v>85</v>
      </c>
      <c r="AE7" s="9" t="s">
        <v>27</v>
      </c>
      <c r="AF7" s="12" t="s">
        <v>40</v>
      </c>
      <c r="AG7" s="12">
        <v>25</v>
      </c>
      <c r="AH7" s="12">
        <v>25</v>
      </c>
      <c r="AI7" s="12">
        <v>25</v>
      </c>
      <c r="AJ7" s="12">
        <v>0</v>
      </c>
      <c r="AK7" s="9">
        <f t="shared" si="6"/>
        <v>75</v>
      </c>
      <c r="AL7" s="15">
        <v>2</v>
      </c>
    </row>
    <row r="8" spans="1:38" ht="12.75" customHeight="1">
      <c r="A8" s="9">
        <v>234</v>
      </c>
      <c r="B8" s="10">
        <f t="shared" si="0"/>
        <v>5</v>
      </c>
      <c r="C8" s="9" t="str">
        <f t="shared" si="1"/>
        <v>А1702</v>
      </c>
      <c r="D8" s="11" t="s">
        <v>41</v>
      </c>
      <c r="E8" s="9" t="s">
        <v>25</v>
      </c>
      <c r="F8" s="9">
        <v>1</v>
      </c>
      <c r="G8" s="9">
        <v>22</v>
      </c>
      <c r="H8" s="9" t="s">
        <v>26</v>
      </c>
      <c r="I8" s="9" t="s">
        <v>27</v>
      </c>
      <c r="J8" s="9" t="s">
        <v>28</v>
      </c>
      <c r="K8" s="9">
        <v>55</v>
      </c>
      <c r="L8" s="9">
        <v>1</v>
      </c>
      <c r="M8" s="9">
        <v>0</v>
      </c>
      <c r="N8" s="9">
        <v>10</v>
      </c>
      <c r="O8" s="9">
        <v>1</v>
      </c>
      <c r="P8" s="9">
        <v>20</v>
      </c>
      <c r="Q8" s="9">
        <f t="shared" si="2"/>
        <v>32</v>
      </c>
      <c r="R8" s="9">
        <f t="shared" si="3"/>
        <v>87</v>
      </c>
      <c r="S8" s="9" t="s">
        <v>29</v>
      </c>
      <c r="T8" s="9"/>
      <c r="U8" s="9">
        <v>32</v>
      </c>
      <c r="V8" s="9">
        <v>1</v>
      </c>
      <c r="W8" s="9" t="s">
        <v>28</v>
      </c>
      <c r="X8" s="9">
        <f t="shared" si="4"/>
        <v>1702</v>
      </c>
      <c r="Y8" s="9">
        <v>0</v>
      </c>
      <c r="Z8" s="9">
        <v>0</v>
      </c>
      <c r="AA8" s="9">
        <v>20</v>
      </c>
      <c r="AB8" s="9">
        <v>18</v>
      </c>
      <c r="AC8" s="9">
        <v>20</v>
      </c>
      <c r="AD8" s="9">
        <f t="shared" si="5"/>
        <v>58</v>
      </c>
      <c r="AE8" s="15" t="s">
        <v>37</v>
      </c>
      <c r="AF8" s="9" t="s">
        <v>42</v>
      </c>
      <c r="AG8" s="9">
        <v>0</v>
      </c>
      <c r="AH8" s="9">
        <v>25</v>
      </c>
      <c r="AI8" s="9">
        <v>5</v>
      </c>
      <c r="AJ8" s="9">
        <v>25</v>
      </c>
      <c r="AK8" s="9">
        <f t="shared" si="6"/>
        <v>55</v>
      </c>
      <c r="AL8" s="9">
        <v>3</v>
      </c>
    </row>
    <row r="9" spans="1:38" ht="12.75" customHeight="1">
      <c r="A9" s="9">
        <v>243</v>
      </c>
      <c r="B9" s="10">
        <f t="shared" si="0"/>
        <v>6</v>
      </c>
      <c r="C9" s="9" t="str">
        <f t="shared" si="1"/>
        <v>А1729</v>
      </c>
      <c r="D9" s="16" t="s">
        <v>43</v>
      </c>
      <c r="E9" s="9" t="s">
        <v>44</v>
      </c>
      <c r="F9" s="9">
        <v>14</v>
      </c>
      <c r="G9" s="9">
        <v>23</v>
      </c>
      <c r="H9" s="17" t="s">
        <v>45</v>
      </c>
      <c r="I9" s="9" t="s">
        <v>27</v>
      </c>
      <c r="J9" s="9" t="s">
        <v>28</v>
      </c>
      <c r="K9" s="9"/>
      <c r="L9" s="17"/>
      <c r="M9" s="17"/>
      <c r="N9" s="17">
        <v>20</v>
      </c>
      <c r="O9" s="17">
        <v>2</v>
      </c>
      <c r="P9" s="17">
        <v>20</v>
      </c>
      <c r="Q9" s="9">
        <f t="shared" si="2"/>
        <v>42</v>
      </c>
      <c r="R9" s="9">
        <f t="shared" si="3"/>
        <v>42</v>
      </c>
      <c r="S9" s="9" t="s">
        <v>29</v>
      </c>
      <c r="T9" s="9"/>
      <c r="U9" s="9">
        <v>42</v>
      </c>
      <c r="V9" s="9">
        <v>1</v>
      </c>
      <c r="W9" s="9" t="s">
        <v>28</v>
      </c>
      <c r="X9" s="9">
        <f t="shared" si="4"/>
        <v>1729</v>
      </c>
      <c r="Y9" s="9">
        <v>20</v>
      </c>
      <c r="Z9" s="9">
        <v>20</v>
      </c>
      <c r="AA9" s="9">
        <v>0</v>
      </c>
      <c r="AB9" s="9">
        <v>20</v>
      </c>
      <c r="AC9" s="9">
        <v>20</v>
      </c>
      <c r="AD9" s="9">
        <f t="shared" si="5"/>
        <v>80</v>
      </c>
      <c r="AE9" s="9" t="s">
        <v>27</v>
      </c>
      <c r="AF9" s="12" t="s">
        <v>46</v>
      </c>
      <c r="AG9" s="12">
        <v>25</v>
      </c>
      <c r="AH9" s="12">
        <v>0</v>
      </c>
      <c r="AI9" s="12">
        <v>0</v>
      </c>
      <c r="AJ9" s="12">
        <v>25</v>
      </c>
      <c r="AK9" s="9">
        <f t="shared" si="6"/>
        <v>50</v>
      </c>
      <c r="AL9" s="15">
        <v>3</v>
      </c>
    </row>
    <row r="10" spans="1:38" ht="12.75" customHeight="1">
      <c r="A10" s="9">
        <v>2</v>
      </c>
      <c r="B10" s="10">
        <f t="shared" si="0"/>
        <v>6</v>
      </c>
      <c r="C10" s="9" t="str">
        <f t="shared" si="1"/>
        <v>А1006</v>
      </c>
      <c r="D10" s="11" t="s">
        <v>47</v>
      </c>
      <c r="E10" s="9" t="s">
        <v>25</v>
      </c>
      <c r="F10" s="9">
        <v>1</v>
      </c>
      <c r="G10" s="9">
        <v>1</v>
      </c>
      <c r="H10" s="9" t="s">
        <v>26</v>
      </c>
      <c r="I10" s="9" t="s">
        <v>27</v>
      </c>
      <c r="J10" s="9" t="s">
        <v>28</v>
      </c>
      <c r="K10" s="9">
        <v>64</v>
      </c>
      <c r="L10" s="9">
        <v>1</v>
      </c>
      <c r="M10" s="9">
        <v>20</v>
      </c>
      <c r="N10" s="9">
        <v>15</v>
      </c>
      <c r="O10" s="9">
        <v>2</v>
      </c>
      <c r="P10" s="9">
        <v>0</v>
      </c>
      <c r="Q10" s="9">
        <f t="shared" si="2"/>
        <v>38</v>
      </c>
      <c r="R10" s="9">
        <f t="shared" si="3"/>
        <v>102</v>
      </c>
      <c r="S10" s="9" t="s">
        <v>29</v>
      </c>
      <c r="T10" s="9"/>
      <c r="U10" s="9">
        <v>38</v>
      </c>
      <c r="V10" s="9">
        <v>1</v>
      </c>
      <c r="W10" s="9" t="s">
        <v>28</v>
      </c>
      <c r="X10" s="9">
        <f t="shared" si="4"/>
        <v>1006</v>
      </c>
      <c r="Y10" s="9">
        <v>18</v>
      </c>
      <c r="Z10" s="9">
        <v>20</v>
      </c>
      <c r="AA10" s="9">
        <v>5</v>
      </c>
      <c r="AB10" s="9">
        <v>20</v>
      </c>
      <c r="AC10" s="9">
        <v>0</v>
      </c>
      <c r="AD10" s="9">
        <f t="shared" si="5"/>
        <v>63</v>
      </c>
      <c r="AE10" s="15" t="s">
        <v>37</v>
      </c>
      <c r="AF10" s="9" t="s">
        <v>48</v>
      </c>
      <c r="AG10" s="9">
        <v>10</v>
      </c>
      <c r="AH10" s="9">
        <v>25</v>
      </c>
      <c r="AI10" s="9">
        <v>10</v>
      </c>
      <c r="AJ10" s="9">
        <v>5</v>
      </c>
      <c r="AK10" s="9">
        <f t="shared" si="6"/>
        <v>50</v>
      </c>
      <c r="AL10" s="15">
        <v>3</v>
      </c>
    </row>
    <row r="11" spans="1:38" ht="12.75" customHeight="1">
      <c r="A11" s="9">
        <v>33</v>
      </c>
      <c r="B11" s="10">
        <f t="shared" si="0"/>
        <v>6</v>
      </c>
      <c r="C11" s="9" t="str">
        <f t="shared" si="1"/>
        <v>А1099</v>
      </c>
      <c r="D11" s="11" t="s">
        <v>49</v>
      </c>
      <c r="E11" s="9" t="s">
        <v>25</v>
      </c>
      <c r="F11" s="9">
        <v>1</v>
      </c>
      <c r="G11" s="9">
        <v>4</v>
      </c>
      <c r="H11" s="9" t="s">
        <v>26</v>
      </c>
      <c r="I11" s="9" t="s">
        <v>27</v>
      </c>
      <c r="J11" s="9" t="s">
        <v>28</v>
      </c>
      <c r="K11" s="9">
        <v>61</v>
      </c>
      <c r="L11" s="9">
        <v>20</v>
      </c>
      <c r="M11" s="9">
        <v>0</v>
      </c>
      <c r="N11" s="9">
        <v>20</v>
      </c>
      <c r="O11" s="9">
        <v>1</v>
      </c>
      <c r="P11" s="9">
        <v>20</v>
      </c>
      <c r="Q11" s="9">
        <f t="shared" si="2"/>
        <v>61</v>
      </c>
      <c r="R11" s="9">
        <f t="shared" si="3"/>
        <v>122</v>
      </c>
      <c r="S11" s="9" t="s">
        <v>29</v>
      </c>
      <c r="T11" s="9"/>
      <c r="U11" s="9">
        <v>61</v>
      </c>
      <c r="V11" s="9">
        <v>1</v>
      </c>
      <c r="W11" s="9" t="s">
        <v>28</v>
      </c>
      <c r="X11" s="9">
        <f t="shared" si="4"/>
        <v>1099</v>
      </c>
      <c r="Y11" s="9">
        <v>20</v>
      </c>
      <c r="Z11" s="9">
        <v>20</v>
      </c>
      <c r="AA11" s="9">
        <v>0</v>
      </c>
      <c r="AB11" s="9">
        <v>0</v>
      </c>
      <c r="AC11" s="9">
        <v>0</v>
      </c>
      <c r="AD11" s="9">
        <f t="shared" si="5"/>
        <v>40</v>
      </c>
      <c r="AE11" s="11" t="s">
        <v>30</v>
      </c>
      <c r="AF11" s="9" t="s">
        <v>50</v>
      </c>
      <c r="AG11" s="9">
        <v>25</v>
      </c>
      <c r="AH11" s="9">
        <v>25</v>
      </c>
      <c r="AI11" s="9">
        <v>0</v>
      </c>
      <c r="AJ11" s="9">
        <v>0</v>
      </c>
      <c r="AK11" s="9">
        <f t="shared" si="6"/>
        <v>50</v>
      </c>
      <c r="AL11" s="9">
        <v>3</v>
      </c>
    </row>
    <row r="12" spans="1:38" ht="12.75" customHeight="1">
      <c r="A12" s="9">
        <v>138</v>
      </c>
      <c r="B12" s="10">
        <f t="shared" si="0"/>
        <v>9</v>
      </c>
      <c r="C12" s="9" t="str">
        <f t="shared" si="1"/>
        <v>А1414</v>
      </c>
      <c r="D12" s="11" t="s">
        <v>51</v>
      </c>
      <c r="E12" s="9" t="s">
        <v>25</v>
      </c>
      <c r="F12" s="9">
        <v>1</v>
      </c>
      <c r="G12" s="9">
        <v>11</v>
      </c>
      <c r="H12" s="9" t="s">
        <v>26</v>
      </c>
      <c r="I12" s="9" t="s">
        <v>27</v>
      </c>
      <c r="J12" s="9" t="s">
        <v>28</v>
      </c>
      <c r="K12" s="9">
        <v>74</v>
      </c>
      <c r="L12" s="9">
        <v>20</v>
      </c>
      <c r="M12" s="9">
        <v>5</v>
      </c>
      <c r="N12" s="9">
        <v>20</v>
      </c>
      <c r="O12" s="9">
        <v>1</v>
      </c>
      <c r="P12" s="9">
        <v>20</v>
      </c>
      <c r="Q12" s="9">
        <f t="shared" si="2"/>
        <v>66</v>
      </c>
      <c r="R12" s="9">
        <f t="shared" si="3"/>
        <v>140</v>
      </c>
      <c r="S12" s="9" t="s">
        <v>29</v>
      </c>
      <c r="T12" s="9"/>
      <c r="U12" s="9">
        <v>66</v>
      </c>
      <c r="V12" s="9">
        <v>1</v>
      </c>
      <c r="W12" s="9" t="s">
        <v>28</v>
      </c>
      <c r="X12" s="9">
        <f t="shared" si="4"/>
        <v>1414</v>
      </c>
      <c r="Y12" s="9">
        <v>10</v>
      </c>
      <c r="Z12" s="9">
        <v>20</v>
      </c>
      <c r="AA12" s="9">
        <v>20</v>
      </c>
      <c r="AB12" s="9">
        <v>20</v>
      </c>
      <c r="AC12" s="9">
        <v>0</v>
      </c>
      <c r="AD12" s="9">
        <f t="shared" si="5"/>
        <v>70</v>
      </c>
      <c r="AE12" s="15" t="s">
        <v>52</v>
      </c>
      <c r="AF12" s="9" t="s">
        <v>53</v>
      </c>
      <c r="AG12" s="9">
        <v>10</v>
      </c>
      <c r="AH12" s="9">
        <v>25</v>
      </c>
      <c r="AI12" s="9">
        <v>0</v>
      </c>
      <c r="AJ12" s="9">
        <v>5</v>
      </c>
      <c r="AK12" s="9">
        <f t="shared" si="6"/>
        <v>40</v>
      </c>
      <c r="AL12" s="15" t="s">
        <v>54</v>
      </c>
    </row>
    <row r="13" spans="1:38" ht="12.75" customHeight="1">
      <c r="A13" s="9">
        <v>283</v>
      </c>
      <c r="B13" s="10">
        <f t="shared" si="0"/>
        <v>9</v>
      </c>
      <c r="C13" s="9" t="str">
        <f t="shared" si="1"/>
        <v>А1849</v>
      </c>
      <c r="D13" s="11" t="s">
        <v>55</v>
      </c>
      <c r="E13" s="9" t="s">
        <v>25</v>
      </c>
      <c r="F13" s="9">
        <v>1</v>
      </c>
      <c r="G13" s="9">
        <v>26</v>
      </c>
      <c r="H13" s="9" t="s">
        <v>26</v>
      </c>
      <c r="I13" s="9" t="s">
        <v>27</v>
      </c>
      <c r="J13" s="9" t="s">
        <v>28</v>
      </c>
      <c r="K13" s="9">
        <v>62</v>
      </c>
      <c r="L13" s="9">
        <v>20</v>
      </c>
      <c r="M13" s="9">
        <v>0</v>
      </c>
      <c r="N13" s="9">
        <v>20</v>
      </c>
      <c r="O13" s="9">
        <v>2</v>
      </c>
      <c r="P13" s="9">
        <v>12</v>
      </c>
      <c r="Q13" s="9">
        <f t="shared" si="2"/>
        <v>54</v>
      </c>
      <c r="R13" s="9">
        <f t="shared" si="3"/>
        <v>116</v>
      </c>
      <c r="S13" s="9" t="s">
        <v>29</v>
      </c>
      <c r="T13" s="9"/>
      <c r="U13" s="9">
        <v>54</v>
      </c>
      <c r="V13" s="9">
        <v>1</v>
      </c>
      <c r="W13" s="9" t="s">
        <v>28</v>
      </c>
      <c r="X13" s="9">
        <f t="shared" si="4"/>
        <v>1849</v>
      </c>
      <c r="Y13" s="9">
        <v>20</v>
      </c>
      <c r="Z13" s="9">
        <v>0</v>
      </c>
      <c r="AA13" s="9">
        <v>0</v>
      </c>
      <c r="AB13" s="9">
        <v>20</v>
      </c>
      <c r="AC13" s="9">
        <v>0</v>
      </c>
      <c r="AD13" s="9">
        <f t="shared" si="5"/>
        <v>40</v>
      </c>
      <c r="AE13" s="11" t="s">
        <v>30</v>
      </c>
      <c r="AF13" s="9" t="s">
        <v>56</v>
      </c>
      <c r="AG13" s="9">
        <v>10</v>
      </c>
      <c r="AH13" s="9">
        <v>25</v>
      </c>
      <c r="AI13" s="9">
        <v>0</v>
      </c>
      <c r="AJ13" s="9">
        <v>5</v>
      </c>
      <c r="AK13" s="9">
        <f t="shared" si="6"/>
        <v>40</v>
      </c>
      <c r="AL13" s="9" t="s">
        <v>54</v>
      </c>
    </row>
    <row r="14" spans="1:38" ht="12.75" customHeight="1">
      <c r="A14" s="9">
        <v>95</v>
      </c>
      <c r="B14" s="10">
        <f t="shared" si="0"/>
        <v>9</v>
      </c>
      <c r="C14" s="9" t="str">
        <f t="shared" si="1"/>
        <v>Б1285</v>
      </c>
      <c r="D14" s="18" t="s">
        <v>57</v>
      </c>
      <c r="E14" s="9" t="s">
        <v>58</v>
      </c>
      <c r="F14" s="9">
        <v>23</v>
      </c>
      <c r="G14" s="9">
        <v>7</v>
      </c>
      <c r="H14" s="9" t="s">
        <v>59</v>
      </c>
      <c r="I14" s="9" t="s">
        <v>27</v>
      </c>
      <c r="J14" s="9" t="s">
        <v>60</v>
      </c>
      <c r="K14" s="9"/>
      <c r="L14" s="19">
        <v>20</v>
      </c>
      <c r="M14" s="19">
        <v>20</v>
      </c>
      <c r="N14" s="19">
        <v>20</v>
      </c>
      <c r="O14" s="19">
        <v>5</v>
      </c>
      <c r="P14" s="19">
        <v>20</v>
      </c>
      <c r="Q14" s="9">
        <f t="shared" si="2"/>
        <v>85</v>
      </c>
      <c r="R14" s="9">
        <f t="shared" si="3"/>
        <v>85</v>
      </c>
      <c r="S14" s="9" t="s">
        <v>29</v>
      </c>
      <c r="T14" s="9"/>
      <c r="U14" s="9">
        <v>85</v>
      </c>
      <c r="V14" s="9">
        <v>1</v>
      </c>
      <c r="W14" s="9" t="s">
        <v>60</v>
      </c>
      <c r="X14" s="9">
        <f t="shared" si="4"/>
        <v>1285</v>
      </c>
      <c r="Y14" s="9">
        <v>10</v>
      </c>
      <c r="Z14" s="9">
        <v>20</v>
      </c>
      <c r="AA14" s="9">
        <v>20</v>
      </c>
      <c r="AB14" s="9">
        <v>20</v>
      </c>
      <c r="AC14" s="9">
        <v>12</v>
      </c>
      <c r="AD14" s="9">
        <f t="shared" si="5"/>
        <v>82</v>
      </c>
      <c r="AE14" s="9">
        <v>3</v>
      </c>
      <c r="AF14" s="9">
        <v>1285</v>
      </c>
      <c r="AG14" s="9">
        <v>10</v>
      </c>
      <c r="AH14" s="9">
        <v>25</v>
      </c>
      <c r="AI14" s="9">
        <v>0</v>
      </c>
      <c r="AJ14" s="9">
        <v>5</v>
      </c>
      <c r="AK14" s="9">
        <f t="shared" si="6"/>
        <v>40</v>
      </c>
      <c r="AL14" s="9" t="s">
        <v>54</v>
      </c>
    </row>
    <row r="15" spans="1:38" ht="12.75" customHeight="1">
      <c r="A15" s="9">
        <v>252</v>
      </c>
      <c r="B15" s="10">
        <f t="shared" si="0"/>
        <v>9</v>
      </c>
      <c r="C15" s="9" t="str">
        <f t="shared" si="1"/>
        <v>Б1756</v>
      </c>
      <c r="D15" s="11" t="s">
        <v>61</v>
      </c>
      <c r="E15" s="9" t="s">
        <v>62</v>
      </c>
      <c r="F15" s="9">
        <v>18</v>
      </c>
      <c r="G15" s="9">
        <v>23</v>
      </c>
      <c r="H15" s="9" t="s">
        <v>63</v>
      </c>
      <c r="I15" s="9" t="s">
        <v>27</v>
      </c>
      <c r="J15" s="9" t="s">
        <v>60</v>
      </c>
      <c r="K15" s="9"/>
      <c r="L15" s="9"/>
      <c r="M15" s="9"/>
      <c r="N15" s="9"/>
      <c r="O15" s="9"/>
      <c r="P15" s="9"/>
      <c r="Q15" s="9"/>
      <c r="R15" s="9"/>
      <c r="S15" s="9" t="s">
        <v>29</v>
      </c>
      <c r="T15" s="9"/>
      <c r="U15" s="9"/>
      <c r="V15" s="9">
        <v>1</v>
      </c>
      <c r="W15" s="9" t="s">
        <v>60</v>
      </c>
      <c r="X15" s="9">
        <f t="shared" si="4"/>
        <v>1756</v>
      </c>
      <c r="Y15" s="9">
        <v>10</v>
      </c>
      <c r="Z15" s="9">
        <v>10</v>
      </c>
      <c r="AA15" s="9">
        <v>20</v>
      </c>
      <c r="AB15" s="9">
        <v>15</v>
      </c>
      <c r="AC15" s="9">
        <v>20</v>
      </c>
      <c r="AD15" s="9">
        <f t="shared" si="5"/>
        <v>75</v>
      </c>
      <c r="AE15" s="11" t="s">
        <v>30</v>
      </c>
      <c r="AF15" s="12" t="s">
        <v>64</v>
      </c>
      <c r="AG15" s="12">
        <v>0</v>
      </c>
      <c r="AH15" s="12">
        <v>25</v>
      </c>
      <c r="AI15" s="12">
        <v>10</v>
      </c>
      <c r="AJ15" s="12">
        <v>5</v>
      </c>
      <c r="AK15" s="9">
        <f t="shared" si="6"/>
        <v>40</v>
      </c>
      <c r="AL15" s="9" t="s">
        <v>54</v>
      </c>
    </row>
    <row r="16" spans="1:38" ht="12.75" customHeight="1">
      <c r="A16" s="12">
        <v>267</v>
      </c>
      <c r="B16" s="10">
        <f t="shared" si="0"/>
        <v>13</v>
      </c>
      <c r="C16" s="12" t="str">
        <f t="shared" si="1"/>
        <v>А1801</v>
      </c>
      <c r="D16" s="20" t="s">
        <v>65</v>
      </c>
      <c r="E16" s="12" t="s">
        <v>25</v>
      </c>
      <c r="F16" s="12">
        <v>1</v>
      </c>
      <c r="G16" s="12">
        <v>24</v>
      </c>
      <c r="H16" s="12" t="s">
        <v>26</v>
      </c>
      <c r="I16" s="12" t="s">
        <v>27</v>
      </c>
      <c r="J16" s="12" t="s">
        <v>28</v>
      </c>
      <c r="K16" s="12">
        <v>65</v>
      </c>
      <c r="L16" s="12">
        <v>5</v>
      </c>
      <c r="M16" s="12">
        <v>8</v>
      </c>
      <c r="N16" s="12">
        <v>2</v>
      </c>
      <c r="O16" s="12">
        <v>1</v>
      </c>
      <c r="P16" s="12">
        <v>20</v>
      </c>
      <c r="Q16" s="12">
        <f aca="true" t="shared" si="7" ref="Q16:Q22">SUM(L16:P16)</f>
        <v>36</v>
      </c>
      <c r="R16" s="12">
        <f aca="true" t="shared" si="8" ref="R16:R22">SUM(Q16,K16)</f>
        <v>101</v>
      </c>
      <c r="S16" s="12" t="s">
        <v>29</v>
      </c>
      <c r="T16" s="12"/>
      <c r="U16" s="12">
        <v>36</v>
      </c>
      <c r="V16" s="12">
        <v>1</v>
      </c>
      <c r="W16" s="12" t="s">
        <v>28</v>
      </c>
      <c r="X16" s="12">
        <f t="shared" si="4"/>
        <v>1801</v>
      </c>
      <c r="Y16" s="12">
        <v>10</v>
      </c>
      <c r="Z16" s="12">
        <v>20</v>
      </c>
      <c r="AA16" s="12">
        <v>0</v>
      </c>
      <c r="AB16" s="12">
        <v>20</v>
      </c>
      <c r="AC16" s="12">
        <v>20</v>
      </c>
      <c r="AD16" s="12">
        <f t="shared" si="5"/>
        <v>70</v>
      </c>
      <c r="AE16" s="14" t="s">
        <v>52</v>
      </c>
      <c r="AF16" s="9" t="s">
        <v>66</v>
      </c>
      <c r="AG16" s="9">
        <v>10</v>
      </c>
      <c r="AH16" s="9">
        <v>25</v>
      </c>
      <c r="AI16" s="9">
        <v>0</v>
      </c>
      <c r="AJ16" s="9">
        <v>0</v>
      </c>
      <c r="AK16" s="9">
        <f t="shared" si="6"/>
        <v>35</v>
      </c>
      <c r="AL16" s="15"/>
    </row>
    <row r="17" spans="1:38" ht="12.75" customHeight="1">
      <c r="A17" s="9">
        <v>200</v>
      </c>
      <c r="B17" s="10">
        <f t="shared" si="0"/>
        <v>13</v>
      </c>
      <c r="C17" s="9" t="str">
        <f t="shared" si="1"/>
        <v>А1600</v>
      </c>
      <c r="D17" s="11" t="s">
        <v>67</v>
      </c>
      <c r="E17" s="9" t="s">
        <v>25</v>
      </c>
      <c r="F17" s="9">
        <v>1</v>
      </c>
      <c r="G17" s="9">
        <v>20</v>
      </c>
      <c r="H17" s="9" t="s">
        <v>26</v>
      </c>
      <c r="I17" s="9" t="s">
        <v>27</v>
      </c>
      <c r="J17" s="9" t="s">
        <v>28</v>
      </c>
      <c r="K17" s="9">
        <v>43</v>
      </c>
      <c r="L17" s="9">
        <v>0</v>
      </c>
      <c r="M17" s="9">
        <v>5</v>
      </c>
      <c r="N17" s="9">
        <v>20</v>
      </c>
      <c r="O17" s="9">
        <v>1</v>
      </c>
      <c r="P17" s="9">
        <v>20</v>
      </c>
      <c r="Q17" s="9">
        <f t="shared" si="7"/>
        <v>46</v>
      </c>
      <c r="R17" s="9">
        <f t="shared" si="8"/>
        <v>89</v>
      </c>
      <c r="S17" s="9" t="s">
        <v>29</v>
      </c>
      <c r="T17" s="9"/>
      <c r="U17" s="9">
        <v>46</v>
      </c>
      <c r="V17" s="9">
        <v>1</v>
      </c>
      <c r="W17" s="9" t="s">
        <v>28</v>
      </c>
      <c r="X17" s="9">
        <f t="shared" si="4"/>
        <v>1600</v>
      </c>
      <c r="Y17" s="9">
        <v>20</v>
      </c>
      <c r="Z17" s="9">
        <v>20</v>
      </c>
      <c r="AA17" s="9">
        <v>0</v>
      </c>
      <c r="AB17" s="9">
        <v>20</v>
      </c>
      <c r="AC17" s="9">
        <v>0</v>
      </c>
      <c r="AD17" s="9">
        <f t="shared" si="5"/>
        <v>60</v>
      </c>
      <c r="AE17" s="15" t="s">
        <v>37</v>
      </c>
      <c r="AF17" s="9" t="s">
        <v>68</v>
      </c>
      <c r="AG17" s="9">
        <v>10</v>
      </c>
      <c r="AH17" s="9">
        <v>25</v>
      </c>
      <c r="AI17" s="9">
        <v>0</v>
      </c>
      <c r="AJ17" s="9">
        <v>0</v>
      </c>
      <c r="AK17" s="9">
        <f t="shared" si="6"/>
        <v>35</v>
      </c>
      <c r="AL17" s="9"/>
    </row>
    <row r="18" spans="1:38" ht="12.75" customHeight="1">
      <c r="A18" s="9">
        <v>253</v>
      </c>
      <c r="B18" s="10">
        <f t="shared" si="0"/>
        <v>13</v>
      </c>
      <c r="C18" s="9" t="str">
        <f t="shared" si="1"/>
        <v>А1759</v>
      </c>
      <c r="D18" s="11" t="s">
        <v>69</v>
      </c>
      <c r="E18" s="9" t="s">
        <v>25</v>
      </c>
      <c r="F18" s="9">
        <v>1</v>
      </c>
      <c r="G18" s="9">
        <v>23</v>
      </c>
      <c r="H18" s="9" t="s">
        <v>26</v>
      </c>
      <c r="I18" s="9" t="s">
        <v>27</v>
      </c>
      <c r="J18" s="9" t="s">
        <v>28</v>
      </c>
      <c r="K18" s="9">
        <v>64</v>
      </c>
      <c r="L18" s="9">
        <v>1</v>
      </c>
      <c r="M18" s="9">
        <v>13</v>
      </c>
      <c r="N18" s="9">
        <v>20</v>
      </c>
      <c r="O18" s="9">
        <v>2</v>
      </c>
      <c r="P18" s="9">
        <v>0</v>
      </c>
      <c r="Q18" s="9">
        <f t="shared" si="7"/>
        <v>36</v>
      </c>
      <c r="R18" s="9">
        <f t="shared" si="8"/>
        <v>100</v>
      </c>
      <c r="S18" s="9" t="s">
        <v>29</v>
      </c>
      <c r="T18" s="9"/>
      <c r="U18" s="9">
        <v>36</v>
      </c>
      <c r="V18" s="9">
        <v>1</v>
      </c>
      <c r="W18" s="9" t="s">
        <v>28</v>
      </c>
      <c r="X18" s="9">
        <f t="shared" si="4"/>
        <v>1759</v>
      </c>
      <c r="Y18" s="9">
        <v>20</v>
      </c>
      <c r="Z18" s="9">
        <v>20</v>
      </c>
      <c r="AA18" s="9">
        <v>0</v>
      </c>
      <c r="AB18" s="9">
        <v>20</v>
      </c>
      <c r="AC18" s="9">
        <v>0</v>
      </c>
      <c r="AD18" s="9">
        <f t="shared" si="5"/>
        <v>60</v>
      </c>
      <c r="AE18" s="15" t="s">
        <v>37</v>
      </c>
      <c r="AF18" s="9" t="s">
        <v>70</v>
      </c>
      <c r="AG18" s="9">
        <v>10</v>
      </c>
      <c r="AH18" s="9">
        <v>25</v>
      </c>
      <c r="AI18" s="9">
        <v>0</v>
      </c>
      <c r="AJ18" s="9">
        <v>0</v>
      </c>
      <c r="AK18" s="9">
        <f t="shared" si="6"/>
        <v>35</v>
      </c>
      <c r="AL18" s="9"/>
    </row>
    <row r="19" spans="1:38" ht="12.75" customHeight="1">
      <c r="A19" s="9">
        <v>279</v>
      </c>
      <c r="B19" s="10">
        <f t="shared" si="0"/>
        <v>13</v>
      </c>
      <c r="C19" s="9" t="str">
        <f t="shared" si="1"/>
        <v>А1837</v>
      </c>
      <c r="D19" s="11" t="s">
        <v>71</v>
      </c>
      <c r="E19" s="9" t="s">
        <v>25</v>
      </c>
      <c r="F19" s="9">
        <v>1</v>
      </c>
      <c r="G19" s="9">
        <v>26</v>
      </c>
      <c r="H19" s="9" t="s">
        <v>26</v>
      </c>
      <c r="I19" s="9" t="s">
        <v>27</v>
      </c>
      <c r="J19" s="9" t="s">
        <v>28</v>
      </c>
      <c r="K19" s="9">
        <v>78</v>
      </c>
      <c r="L19" s="9">
        <v>20</v>
      </c>
      <c r="M19" s="9">
        <v>5</v>
      </c>
      <c r="N19" s="9">
        <v>20</v>
      </c>
      <c r="O19" s="9">
        <v>1</v>
      </c>
      <c r="P19" s="9">
        <v>10</v>
      </c>
      <c r="Q19" s="9">
        <f t="shared" si="7"/>
        <v>56</v>
      </c>
      <c r="R19" s="9">
        <f t="shared" si="8"/>
        <v>134</v>
      </c>
      <c r="S19" s="9" t="s">
        <v>29</v>
      </c>
      <c r="T19" s="9"/>
      <c r="U19" s="9">
        <v>56</v>
      </c>
      <c r="V19" s="9">
        <v>1</v>
      </c>
      <c r="W19" s="9" t="s">
        <v>28</v>
      </c>
      <c r="X19" s="9">
        <f t="shared" si="4"/>
        <v>1837</v>
      </c>
      <c r="Y19" s="9">
        <v>18</v>
      </c>
      <c r="Z19" s="9">
        <v>3</v>
      </c>
      <c r="AA19" s="9">
        <v>20</v>
      </c>
      <c r="AB19" s="9">
        <v>5</v>
      </c>
      <c r="AC19" s="9">
        <v>0</v>
      </c>
      <c r="AD19" s="9">
        <f t="shared" si="5"/>
        <v>46</v>
      </c>
      <c r="AE19" s="11" t="s">
        <v>30</v>
      </c>
      <c r="AF19" s="9" t="s">
        <v>72</v>
      </c>
      <c r="AG19" s="9">
        <v>10</v>
      </c>
      <c r="AH19" s="9">
        <v>25</v>
      </c>
      <c r="AI19" s="9">
        <v>0</v>
      </c>
      <c r="AJ19" s="9">
        <v>0</v>
      </c>
      <c r="AK19" s="9">
        <f t="shared" si="6"/>
        <v>35</v>
      </c>
      <c r="AL19" s="9"/>
    </row>
    <row r="20" spans="1:38" ht="12.75" customHeight="1">
      <c r="A20" s="9">
        <v>71</v>
      </c>
      <c r="B20" s="10">
        <f t="shared" si="0"/>
        <v>13</v>
      </c>
      <c r="C20" s="9" t="str">
        <f t="shared" si="1"/>
        <v>Б1213</v>
      </c>
      <c r="D20" s="11" t="s">
        <v>73</v>
      </c>
      <c r="E20" s="9" t="s">
        <v>74</v>
      </c>
      <c r="F20" s="9">
        <v>6</v>
      </c>
      <c r="G20" s="9">
        <v>6</v>
      </c>
      <c r="H20" s="9" t="s">
        <v>75</v>
      </c>
      <c r="I20" s="9" t="s">
        <v>27</v>
      </c>
      <c r="J20" s="9" t="s">
        <v>60</v>
      </c>
      <c r="K20" s="9"/>
      <c r="L20" s="19">
        <v>20</v>
      </c>
      <c r="M20" s="19">
        <v>20</v>
      </c>
      <c r="N20" s="19">
        <v>20</v>
      </c>
      <c r="O20" s="19">
        <v>20</v>
      </c>
      <c r="P20" s="19">
        <v>20</v>
      </c>
      <c r="Q20" s="9">
        <f t="shared" si="7"/>
        <v>100</v>
      </c>
      <c r="R20" s="9">
        <f t="shared" si="8"/>
        <v>100</v>
      </c>
      <c r="S20" s="9" t="s">
        <v>29</v>
      </c>
      <c r="T20" s="9"/>
      <c r="U20" s="9">
        <v>100</v>
      </c>
      <c r="V20" s="9">
        <v>1</v>
      </c>
      <c r="W20" s="9" t="s">
        <v>60</v>
      </c>
      <c r="X20" s="9">
        <f t="shared" si="4"/>
        <v>1213</v>
      </c>
      <c r="Y20" s="9">
        <v>20</v>
      </c>
      <c r="Z20" s="9">
        <v>20</v>
      </c>
      <c r="AA20" s="9">
        <v>20</v>
      </c>
      <c r="AB20" s="9">
        <v>20</v>
      </c>
      <c r="AC20" s="9">
        <v>20</v>
      </c>
      <c r="AD20" s="9">
        <f t="shared" si="5"/>
        <v>100</v>
      </c>
      <c r="AE20" s="9">
        <v>1</v>
      </c>
      <c r="AF20" s="9" t="s">
        <v>76</v>
      </c>
      <c r="AG20" s="9">
        <v>25</v>
      </c>
      <c r="AH20" s="9">
        <v>5</v>
      </c>
      <c r="AI20" s="9">
        <v>0</v>
      </c>
      <c r="AJ20" s="9">
        <v>5</v>
      </c>
      <c r="AK20" s="9">
        <f t="shared" si="6"/>
        <v>35</v>
      </c>
      <c r="AL20" s="9"/>
    </row>
    <row r="21" spans="1:38" ht="12.75" customHeight="1">
      <c r="A21" s="9">
        <v>74</v>
      </c>
      <c r="B21" s="10">
        <f t="shared" si="0"/>
        <v>13</v>
      </c>
      <c r="C21" s="9" t="str">
        <f t="shared" si="1"/>
        <v>Б1222</v>
      </c>
      <c r="D21" s="11" t="s">
        <v>77</v>
      </c>
      <c r="E21" s="9" t="s">
        <v>78</v>
      </c>
      <c r="F21" s="9">
        <v>6</v>
      </c>
      <c r="G21" s="9">
        <v>6</v>
      </c>
      <c r="H21" s="9" t="s">
        <v>79</v>
      </c>
      <c r="I21" s="9" t="s">
        <v>27</v>
      </c>
      <c r="J21" s="9" t="s">
        <v>60</v>
      </c>
      <c r="K21" s="9"/>
      <c r="L21" s="9">
        <v>20</v>
      </c>
      <c r="M21" s="9">
        <v>20</v>
      </c>
      <c r="N21" s="9">
        <v>5</v>
      </c>
      <c r="O21" s="9">
        <v>5</v>
      </c>
      <c r="P21" s="9">
        <v>20</v>
      </c>
      <c r="Q21" s="9">
        <f t="shared" si="7"/>
        <v>70</v>
      </c>
      <c r="R21" s="9">
        <f t="shared" si="8"/>
        <v>70</v>
      </c>
      <c r="S21" s="9" t="s">
        <v>29</v>
      </c>
      <c r="T21" s="9"/>
      <c r="U21" s="9">
        <v>70</v>
      </c>
      <c r="V21" s="9">
        <v>1</v>
      </c>
      <c r="W21" s="9" t="s">
        <v>60</v>
      </c>
      <c r="X21" s="9">
        <f t="shared" si="4"/>
        <v>1222</v>
      </c>
      <c r="Y21" s="9">
        <v>20</v>
      </c>
      <c r="Z21" s="9">
        <v>20</v>
      </c>
      <c r="AA21" s="9">
        <v>15</v>
      </c>
      <c r="AB21" s="9">
        <v>20</v>
      </c>
      <c r="AC21" s="9">
        <v>10</v>
      </c>
      <c r="AD21" s="9">
        <f t="shared" si="5"/>
        <v>85</v>
      </c>
      <c r="AE21" s="9">
        <v>2</v>
      </c>
      <c r="AF21" s="12" t="s">
        <v>80</v>
      </c>
      <c r="AG21" s="12">
        <v>10</v>
      </c>
      <c r="AH21" s="12">
        <v>25</v>
      </c>
      <c r="AI21" s="12">
        <v>0</v>
      </c>
      <c r="AJ21" s="12">
        <v>0</v>
      </c>
      <c r="AK21" s="9">
        <f t="shared" si="6"/>
        <v>35</v>
      </c>
      <c r="AL21" s="9"/>
    </row>
    <row r="22" spans="1:38" ht="12.75" customHeight="1">
      <c r="A22" s="9">
        <v>244</v>
      </c>
      <c r="B22" s="10">
        <f t="shared" si="0"/>
        <v>13</v>
      </c>
      <c r="C22" s="12" t="str">
        <f t="shared" si="1"/>
        <v>Б1732</v>
      </c>
      <c r="D22" s="21" t="s">
        <v>81</v>
      </c>
      <c r="E22" s="12" t="s">
        <v>44</v>
      </c>
      <c r="F22" s="12">
        <v>14</v>
      </c>
      <c r="G22" s="12">
        <v>23</v>
      </c>
      <c r="H22" s="22" t="s">
        <v>45</v>
      </c>
      <c r="I22" s="12" t="s">
        <v>27</v>
      </c>
      <c r="J22" s="12" t="s">
        <v>60</v>
      </c>
      <c r="K22" s="21"/>
      <c r="L22" s="22">
        <v>20</v>
      </c>
      <c r="M22" s="22">
        <v>20</v>
      </c>
      <c r="N22" s="22">
        <v>20</v>
      </c>
      <c r="O22" s="22">
        <v>15</v>
      </c>
      <c r="P22" s="22">
        <v>20</v>
      </c>
      <c r="Q22" s="12">
        <f t="shared" si="7"/>
        <v>95</v>
      </c>
      <c r="R22" s="12">
        <f t="shared" si="8"/>
        <v>95</v>
      </c>
      <c r="S22" s="12" t="s">
        <v>29</v>
      </c>
      <c r="T22" s="12"/>
      <c r="U22" s="12">
        <v>95</v>
      </c>
      <c r="V22" s="12">
        <v>1</v>
      </c>
      <c r="W22" s="12" t="s">
        <v>60</v>
      </c>
      <c r="X22" s="12">
        <f t="shared" si="4"/>
        <v>1732</v>
      </c>
      <c r="Y22" s="12">
        <v>20</v>
      </c>
      <c r="Z22" s="12">
        <v>20</v>
      </c>
      <c r="AA22" s="12">
        <v>20</v>
      </c>
      <c r="AB22" s="12">
        <v>0</v>
      </c>
      <c r="AC22" s="12">
        <v>15</v>
      </c>
      <c r="AD22" s="12">
        <f t="shared" si="5"/>
        <v>75</v>
      </c>
      <c r="AE22" s="20" t="s">
        <v>30</v>
      </c>
      <c r="AF22" s="9" t="s">
        <v>82</v>
      </c>
      <c r="AG22" s="9">
        <v>10</v>
      </c>
      <c r="AH22" s="9">
        <v>25</v>
      </c>
      <c r="AI22" s="9">
        <v>0</v>
      </c>
      <c r="AJ22" s="9">
        <v>0</v>
      </c>
      <c r="AK22" s="9">
        <f t="shared" si="6"/>
        <v>35</v>
      </c>
      <c r="AL22" s="9"/>
    </row>
    <row r="23" spans="1:38" ht="12.75" customHeight="1">
      <c r="A23" s="11"/>
      <c r="B23" s="10">
        <f t="shared" si="0"/>
        <v>13</v>
      </c>
      <c r="C23" s="9"/>
      <c r="D23" s="23" t="s">
        <v>83</v>
      </c>
      <c r="E23" s="9" t="s">
        <v>84</v>
      </c>
      <c r="F23" s="9"/>
      <c r="G23" s="9"/>
      <c r="H23" s="9" t="s">
        <v>85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9"/>
      <c r="Y23" s="11"/>
      <c r="Z23" s="11"/>
      <c r="AA23" s="11"/>
      <c r="AB23" s="11"/>
      <c r="AC23" s="11"/>
      <c r="AD23" s="11"/>
      <c r="AE23" s="11"/>
      <c r="AF23" s="9">
        <v>219889</v>
      </c>
      <c r="AG23" s="9">
        <v>10</v>
      </c>
      <c r="AH23" s="9">
        <v>10</v>
      </c>
      <c r="AI23" s="9">
        <v>0</v>
      </c>
      <c r="AJ23" s="9">
        <v>15</v>
      </c>
      <c r="AK23" s="9">
        <f t="shared" si="6"/>
        <v>35</v>
      </c>
      <c r="AL23" s="9"/>
    </row>
    <row r="24" spans="1:38" ht="12.75" customHeight="1">
      <c r="A24" s="9">
        <v>141</v>
      </c>
      <c r="B24" s="10">
        <f t="shared" si="0"/>
        <v>21</v>
      </c>
      <c r="C24" s="12" t="str">
        <f>CONCATENATE(W24,X24)</f>
        <v>А1423</v>
      </c>
      <c r="D24" s="20" t="s">
        <v>86</v>
      </c>
      <c r="E24" s="12" t="s">
        <v>87</v>
      </c>
      <c r="F24" s="12">
        <v>21</v>
      </c>
      <c r="G24" s="12">
        <v>11</v>
      </c>
      <c r="H24" s="12" t="s">
        <v>88</v>
      </c>
      <c r="I24" s="12" t="s">
        <v>27</v>
      </c>
      <c r="J24" s="12" t="s">
        <v>28</v>
      </c>
      <c r="K24" s="12"/>
      <c r="L24" s="12">
        <v>0</v>
      </c>
      <c r="M24" s="12">
        <v>10</v>
      </c>
      <c r="N24" s="12">
        <v>10</v>
      </c>
      <c r="O24" s="12">
        <v>10</v>
      </c>
      <c r="P24" s="12">
        <v>20</v>
      </c>
      <c r="Q24" s="12">
        <f>SUM(L24:P24)</f>
        <v>50</v>
      </c>
      <c r="R24" s="12">
        <f>SUM(Q24,K24)</f>
        <v>50</v>
      </c>
      <c r="S24" s="12" t="s">
        <v>29</v>
      </c>
      <c r="T24" s="12" t="s">
        <v>89</v>
      </c>
      <c r="U24" s="12">
        <v>50</v>
      </c>
      <c r="V24" s="12">
        <v>1</v>
      </c>
      <c r="W24" s="12" t="s">
        <v>28</v>
      </c>
      <c r="X24" s="12">
        <f>V24*1000+3*A24</f>
        <v>1423</v>
      </c>
      <c r="Y24" s="12">
        <v>20</v>
      </c>
      <c r="Z24" s="12">
        <v>0</v>
      </c>
      <c r="AA24" s="12">
        <v>5</v>
      </c>
      <c r="AB24" s="12">
        <v>18</v>
      </c>
      <c r="AC24" s="12">
        <v>0</v>
      </c>
      <c r="AD24" s="12">
        <f>SUM(Y24:AC24)</f>
        <v>43</v>
      </c>
      <c r="AE24" s="20" t="s">
        <v>30</v>
      </c>
      <c r="AF24" s="9">
        <v>151793</v>
      </c>
      <c r="AG24" s="24">
        <v>10</v>
      </c>
      <c r="AH24" s="24">
        <v>10</v>
      </c>
      <c r="AI24" s="24">
        <v>10</v>
      </c>
      <c r="AJ24" s="24">
        <v>0</v>
      </c>
      <c r="AK24" s="9">
        <f t="shared" si="6"/>
        <v>30</v>
      </c>
      <c r="AL24" s="9"/>
    </row>
    <row r="25" spans="1:38" ht="12.75" customHeight="1">
      <c r="A25" s="11"/>
      <c r="B25" s="10">
        <f t="shared" si="0"/>
        <v>21</v>
      </c>
      <c r="C25" s="9"/>
      <c r="D25" s="23" t="s">
        <v>90</v>
      </c>
      <c r="E25" s="9" t="s">
        <v>91</v>
      </c>
      <c r="F25" s="9"/>
      <c r="G25" s="9"/>
      <c r="H25" s="9" t="s">
        <v>92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1"/>
      <c r="W25" s="11"/>
      <c r="X25" s="9"/>
      <c r="Y25" s="11"/>
      <c r="Z25" s="11"/>
      <c r="AA25" s="11"/>
      <c r="AB25" s="11"/>
      <c r="AC25" s="11"/>
      <c r="AD25" s="11"/>
      <c r="AE25" s="11"/>
      <c r="AF25" s="9" t="s">
        <v>93</v>
      </c>
      <c r="AG25" s="9">
        <v>10</v>
      </c>
      <c r="AH25" s="9">
        <v>10</v>
      </c>
      <c r="AI25" s="9">
        <v>10</v>
      </c>
      <c r="AJ25" s="9">
        <v>0</v>
      </c>
      <c r="AK25" s="9">
        <f t="shared" si="6"/>
        <v>30</v>
      </c>
      <c r="AL25" s="9"/>
    </row>
    <row r="26" spans="1:38" ht="12.75" customHeight="1">
      <c r="A26" s="2">
        <v>90</v>
      </c>
      <c r="B26" s="10">
        <f t="shared" si="0"/>
        <v>23</v>
      </c>
      <c r="C26" s="9" t="str">
        <f>CONCATENATE(W26,X26)</f>
        <v>А1270</v>
      </c>
      <c r="D26" s="11" t="s">
        <v>94</v>
      </c>
      <c r="E26" s="9" t="s">
        <v>25</v>
      </c>
      <c r="F26" s="9">
        <v>1</v>
      </c>
      <c r="G26" s="9">
        <v>7</v>
      </c>
      <c r="H26" s="9" t="s">
        <v>26</v>
      </c>
      <c r="I26" s="9" t="s">
        <v>27</v>
      </c>
      <c r="J26" s="9" t="s">
        <v>28</v>
      </c>
      <c r="K26" s="9">
        <v>62</v>
      </c>
      <c r="L26" s="9">
        <v>1</v>
      </c>
      <c r="M26" s="9">
        <v>13</v>
      </c>
      <c r="N26" s="9">
        <v>20</v>
      </c>
      <c r="O26" s="9">
        <v>2</v>
      </c>
      <c r="P26" s="9">
        <v>20</v>
      </c>
      <c r="Q26" s="9">
        <f>SUM(L26:P26)</f>
        <v>56</v>
      </c>
      <c r="R26" s="9">
        <f>SUM(Q26,K26)</f>
        <v>118</v>
      </c>
      <c r="S26" s="9" t="s">
        <v>29</v>
      </c>
      <c r="T26" s="9"/>
      <c r="U26" s="9">
        <v>56</v>
      </c>
      <c r="V26" s="9">
        <v>1</v>
      </c>
      <c r="W26" s="9" t="s">
        <v>28</v>
      </c>
      <c r="X26" s="9">
        <f>V26*1000+3*A26</f>
        <v>1270</v>
      </c>
      <c r="Y26" s="9">
        <v>10</v>
      </c>
      <c r="Z26" s="9">
        <v>0</v>
      </c>
      <c r="AA26" s="9">
        <v>10</v>
      </c>
      <c r="AB26" s="9">
        <v>0</v>
      </c>
      <c r="AC26" s="9">
        <v>20</v>
      </c>
      <c r="AD26" s="9">
        <f>SUM(Y26:AC26)</f>
        <v>40</v>
      </c>
      <c r="AE26" s="11" t="s">
        <v>30</v>
      </c>
      <c r="AF26" s="9" t="s">
        <v>95</v>
      </c>
      <c r="AG26" s="9">
        <v>10</v>
      </c>
      <c r="AH26" s="9">
        <v>5</v>
      </c>
      <c r="AI26" s="9">
        <v>0</v>
      </c>
      <c r="AJ26" s="9">
        <v>5</v>
      </c>
      <c r="AK26" s="9">
        <f t="shared" si="6"/>
        <v>20</v>
      </c>
      <c r="AL26" s="9"/>
    </row>
    <row r="27" spans="2:38" ht="12.75" customHeight="1">
      <c r="B27" s="10">
        <f t="shared" si="0"/>
        <v>23</v>
      </c>
      <c r="C27" s="9"/>
      <c r="D27" s="23" t="s">
        <v>96</v>
      </c>
      <c r="E27" s="9" t="s">
        <v>91</v>
      </c>
      <c r="F27" s="9"/>
      <c r="G27" s="9"/>
      <c r="H27" s="9" t="s">
        <v>92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  <c r="W27" s="11"/>
      <c r="X27" s="9"/>
      <c r="Y27" s="11"/>
      <c r="Z27" s="11"/>
      <c r="AA27" s="11"/>
      <c r="AB27" s="11"/>
      <c r="AC27" s="11"/>
      <c r="AD27" s="11"/>
      <c r="AE27" s="11"/>
      <c r="AF27" s="9" t="s">
        <v>97</v>
      </c>
      <c r="AG27" s="9">
        <v>10</v>
      </c>
      <c r="AH27" s="9">
        <v>10</v>
      </c>
      <c r="AI27" s="9">
        <v>0</v>
      </c>
      <c r="AJ27" s="9">
        <v>0</v>
      </c>
      <c r="AK27" s="9">
        <f t="shared" si="6"/>
        <v>20</v>
      </c>
      <c r="AL27" s="9"/>
    </row>
    <row r="28" spans="1:38" ht="12.75" customHeight="1">
      <c r="A28" s="2">
        <v>256</v>
      </c>
      <c r="B28" s="10">
        <f t="shared" si="0"/>
        <v>25</v>
      </c>
      <c r="C28" s="9" t="str">
        <f>CONCATENATE(W28,X28)</f>
        <v>А1768</v>
      </c>
      <c r="D28" s="11" t="s">
        <v>98</v>
      </c>
      <c r="E28" s="9" t="s">
        <v>25</v>
      </c>
      <c r="F28" s="9">
        <v>1</v>
      </c>
      <c r="G28" s="9">
        <v>23</v>
      </c>
      <c r="H28" s="9" t="s">
        <v>26</v>
      </c>
      <c r="I28" s="9" t="s">
        <v>27</v>
      </c>
      <c r="J28" s="9" t="s">
        <v>28</v>
      </c>
      <c r="K28" s="9">
        <v>60</v>
      </c>
      <c r="L28" s="9">
        <v>0</v>
      </c>
      <c r="M28" s="9">
        <v>17</v>
      </c>
      <c r="N28" s="9">
        <v>20</v>
      </c>
      <c r="O28" s="9">
        <v>0</v>
      </c>
      <c r="P28" s="9">
        <v>15</v>
      </c>
      <c r="Q28" s="9">
        <f>SUM(L28:P28)</f>
        <v>52</v>
      </c>
      <c r="R28" s="9">
        <f>SUM(Q28,K28)</f>
        <v>112</v>
      </c>
      <c r="S28" s="9" t="s">
        <v>29</v>
      </c>
      <c r="T28" s="9"/>
      <c r="U28" s="9">
        <v>52</v>
      </c>
      <c r="V28" s="9">
        <v>1</v>
      </c>
      <c r="W28" s="9" t="s">
        <v>28</v>
      </c>
      <c r="X28" s="9">
        <f>V28*1000+3*A28</f>
        <v>1768</v>
      </c>
      <c r="Y28" s="9">
        <v>0</v>
      </c>
      <c r="Z28" s="9">
        <v>20</v>
      </c>
      <c r="AA28" s="9">
        <v>0</v>
      </c>
      <c r="AB28" s="9">
        <v>20</v>
      </c>
      <c r="AC28" s="9">
        <v>0</v>
      </c>
      <c r="AD28" s="9">
        <f>SUM(Y28:AC28)</f>
        <v>40</v>
      </c>
      <c r="AE28" s="11" t="s">
        <v>30</v>
      </c>
      <c r="AF28" s="9" t="s">
        <v>99</v>
      </c>
      <c r="AG28" s="9">
        <v>0</v>
      </c>
      <c r="AH28" s="9">
        <v>0</v>
      </c>
      <c r="AI28" s="9">
        <v>0</v>
      </c>
      <c r="AJ28" s="9">
        <v>0</v>
      </c>
      <c r="AK28" s="9">
        <f t="shared" si="6"/>
        <v>0</v>
      </c>
      <c r="AL28" s="9"/>
    </row>
    <row r="29" spans="2:38" ht="12.75" customHeight="1" hidden="1">
      <c r="B29" s="10">
        <f t="shared" si="0"/>
        <v>25</v>
      </c>
      <c r="C29" s="9"/>
      <c r="D29" s="23" t="s">
        <v>100</v>
      </c>
      <c r="E29" s="9" t="s">
        <v>101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1"/>
      <c r="W29" s="11"/>
      <c r="X29" s="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9">
        <f t="shared" si="6"/>
        <v>0</v>
      </c>
      <c r="AL29" s="9"/>
    </row>
  </sheetData>
  <printOptions horizontalCentered="1"/>
  <pageMargins left="0.5118110236220472" right="0.6299212598425197" top="0.33" bottom="0.31496062992125984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workbookViewId="0" topLeftCell="B1">
      <selection activeCell="E8" sqref="E8"/>
    </sheetView>
  </sheetViews>
  <sheetFormatPr defaultColWidth="9.140625" defaultRowHeight="12.75" customHeight="1"/>
  <cols>
    <col min="1" max="1" width="5.7109375" style="1" hidden="1" customWidth="1"/>
    <col min="2" max="2" width="5.7109375" style="1" customWidth="1"/>
    <col min="3" max="3" width="10.8515625" style="2" hidden="1" customWidth="1"/>
    <col min="4" max="4" width="24.7109375" style="1" customWidth="1"/>
    <col min="5" max="5" width="23.140625" style="2" customWidth="1"/>
    <col min="6" max="6" width="8.00390625" style="2" hidden="1" customWidth="1"/>
    <col min="7" max="7" width="9.00390625" style="2" hidden="1" customWidth="1"/>
    <col min="8" max="8" width="35.8515625" style="2" customWidth="1"/>
    <col min="9" max="9" width="8.8515625" style="2" hidden="1" customWidth="1"/>
    <col min="10" max="10" width="7.7109375" style="2" hidden="1" customWidth="1"/>
    <col min="11" max="11" width="5.7109375" style="2" hidden="1" customWidth="1"/>
    <col min="12" max="12" width="5.57421875" style="2" hidden="1" customWidth="1"/>
    <col min="13" max="14" width="5.8515625" style="2" hidden="1" customWidth="1"/>
    <col min="15" max="15" width="6.00390625" style="2" hidden="1" customWidth="1"/>
    <col min="16" max="16" width="6.140625" style="2" hidden="1" customWidth="1"/>
    <col min="17" max="17" width="6.57421875" style="2" hidden="1" customWidth="1"/>
    <col min="18" max="18" width="8.00390625" style="2" hidden="1" customWidth="1"/>
    <col min="19" max="19" width="6.57421875" style="2" hidden="1" customWidth="1"/>
    <col min="20" max="20" width="6.28125" style="2" hidden="1" customWidth="1"/>
    <col min="21" max="21" width="9.140625" style="2" hidden="1" customWidth="1"/>
    <col min="22" max="23" width="9.140625" style="1" hidden="1" customWidth="1"/>
    <col min="24" max="24" width="9.140625" style="2" hidden="1" customWidth="1"/>
    <col min="25" max="30" width="5.8515625" style="1" hidden="1" customWidth="1"/>
    <col min="31" max="31" width="0" style="1" hidden="1" customWidth="1"/>
    <col min="32" max="32" width="14.140625" style="1" hidden="1" customWidth="1"/>
    <col min="33" max="37" width="5.8515625" style="1" customWidth="1"/>
    <col min="38" max="16384" width="9.140625" style="1" customWidth="1"/>
  </cols>
  <sheetData>
    <row r="1" spans="2:38" ht="25.5" customHeight="1">
      <c r="B1" s="2"/>
      <c r="D1" s="2"/>
      <c r="E1" s="3" t="s">
        <v>102</v>
      </c>
      <c r="V1" s="2"/>
      <c r="W1" s="2"/>
      <c r="Y1" s="2"/>
      <c r="Z1" s="2"/>
      <c r="AA1" s="2"/>
      <c r="AB1" s="2"/>
      <c r="AC1" s="2"/>
      <c r="AD1" s="2"/>
      <c r="AE1" s="2"/>
      <c r="AG1" s="3"/>
      <c r="AH1" s="2"/>
      <c r="AI1" s="2"/>
      <c r="AJ1" s="2"/>
      <c r="AK1" s="2"/>
      <c r="AL1" s="2"/>
    </row>
    <row r="2" spans="2:38" ht="12.75" customHeight="1">
      <c r="B2" s="2"/>
      <c r="D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6" t="s">
        <v>13</v>
      </c>
      <c r="O3" s="6" t="s">
        <v>14</v>
      </c>
      <c r="P3" s="7" t="s">
        <v>15</v>
      </c>
      <c r="Q3" s="6" t="s">
        <v>4</v>
      </c>
      <c r="R3" s="6" t="s">
        <v>16</v>
      </c>
      <c r="S3" s="6" t="s">
        <v>17</v>
      </c>
      <c r="T3" s="6" t="s">
        <v>18</v>
      </c>
      <c r="U3" s="5" t="s">
        <v>4</v>
      </c>
      <c r="V3" s="6" t="s">
        <v>19</v>
      </c>
      <c r="W3" s="6" t="s">
        <v>20</v>
      </c>
      <c r="X3" s="6" t="s">
        <v>21</v>
      </c>
      <c r="Y3" s="7" t="s">
        <v>11</v>
      </c>
      <c r="Z3" s="7" t="s">
        <v>12</v>
      </c>
      <c r="AA3" s="6" t="s">
        <v>13</v>
      </c>
      <c r="AB3" s="6" t="s">
        <v>14</v>
      </c>
      <c r="AC3" s="7" t="s">
        <v>15</v>
      </c>
      <c r="AD3" s="6" t="s">
        <v>17</v>
      </c>
      <c r="AE3" s="8" t="s">
        <v>22</v>
      </c>
      <c r="AF3" s="6" t="s">
        <v>2</v>
      </c>
      <c r="AG3" s="7" t="s">
        <v>11</v>
      </c>
      <c r="AH3" s="7" t="s">
        <v>12</v>
      </c>
      <c r="AI3" s="6" t="s">
        <v>13</v>
      </c>
      <c r="AJ3" s="6" t="s">
        <v>14</v>
      </c>
      <c r="AK3" s="6" t="s">
        <v>23</v>
      </c>
      <c r="AL3" s="6" t="s">
        <v>22</v>
      </c>
    </row>
    <row r="4" spans="1:38" ht="12.75" customHeight="1">
      <c r="A4" s="9">
        <v>124</v>
      </c>
      <c r="B4" s="10">
        <f aca="true" t="shared" si="0" ref="B4:B26">IF(AK4=AK3,B3,ROW(B4)-3)</f>
        <v>1</v>
      </c>
      <c r="C4" s="9" t="str">
        <f>CONCATENATE(W4,X4)</f>
        <v>А2372</v>
      </c>
      <c r="D4" s="11" t="s">
        <v>103</v>
      </c>
      <c r="E4" s="9" t="s">
        <v>104</v>
      </c>
      <c r="F4" s="9">
        <v>20</v>
      </c>
      <c r="G4" s="9">
        <v>10</v>
      </c>
      <c r="H4" s="9" t="s">
        <v>88</v>
      </c>
      <c r="I4" s="15" t="s">
        <v>52</v>
      </c>
      <c r="J4" s="9" t="s">
        <v>28</v>
      </c>
      <c r="K4" s="9"/>
      <c r="L4" s="9"/>
      <c r="M4" s="9"/>
      <c r="N4" s="9"/>
      <c r="O4" s="9"/>
      <c r="P4" s="9"/>
      <c r="Q4" s="15">
        <v>100</v>
      </c>
      <c r="R4" s="15">
        <f>SUM(Q4,K4)</f>
        <v>100</v>
      </c>
      <c r="S4" s="9" t="s">
        <v>29</v>
      </c>
      <c r="T4" s="15"/>
      <c r="U4" s="9">
        <v>100</v>
      </c>
      <c r="V4" s="15">
        <v>2</v>
      </c>
      <c r="W4" s="9" t="s">
        <v>28</v>
      </c>
      <c r="X4" s="9">
        <f>V4*1000+3*A4</f>
        <v>2372</v>
      </c>
      <c r="Y4" s="9">
        <v>20</v>
      </c>
      <c r="Z4" s="9">
        <v>20</v>
      </c>
      <c r="AA4" s="9">
        <v>20</v>
      </c>
      <c r="AB4" s="9">
        <v>20</v>
      </c>
      <c r="AC4" s="9">
        <v>20</v>
      </c>
      <c r="AD4" s="9">
        <f>SUM(Y4:AC4)</f>
        <v>100</v>
      </c>
      <c r="AE4" s="9" t="s">
        <v>27</v>
      </c>
      <c r="AF4" s="9" t="s">
        <v>105</v>
      </c>
      <c r="AG4" s="9">
        <v>25</v>
      </c>
      <c r="AH4" s="9">
        <v>25</v>
      </c>
      <c r="AI4" s="9">
        <v>25</v>
      </c>
      <c r="AJ4" s="9">
        <v>25</v>
      </c>
      <c r="AK4" s="9">
        <f aca="true" t="shared" si="1" ref="AK4:AK26">SUM(AG4:AJ4)</f>
        <v>100</v>
      </c>
      <c r="AL4" s="15">
        <v>1</v>
      </c>
    </row>
    <row r="5" spans="1:38" ht="12.75" customHeight="1">
      <c r="A5" s="11"/>
      <c r="B5" s="10">
        <f t="shared" si="0"/>
        <v>2</v>
      </c>
      <c r="C5" s="9"/>
      <c r="D5" s="25" t="s">
        <v>106</v>
      </c>
      <c r="E5" s="9" t="s">
        <v>107</v>
      </c>
      <c r="F5" s="9"/>
      <c r="G5" s="9"/>
      <c r="H5" s="17" t="s">
        <v>88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11"/>
      <c r="X5" s="9"/>
      <c r="Y5" s="11"/>
      <c r="Z5" s="11"/>
      <c r="AA5" s="11"/>
      <c r="AB5" s="11"/>
      <c r="AC5" s="11"/>
      <c r="AD5" s="11"/>
      <c r="AE5" s="11"/>
      <c r="AF5" s="9">
        <v>23571113</v>
      </c>
      <c r="AG5" s="9">
        <v>25</v>
      </c>
      <c r="AH5" s="9">
        <v>25</v>
      </c>
      <c r="AI5" s="9">
        <v>0</v>
      </c>
      <c r="AJ5" s="9">
        <v>25</v>
      </c>
      <c r="AK5" s="9">
        <f t="shared" si="1"/>
        <v>75</v>
      </c>
      <c r="AL5" s="15">
        <v>2</v>
      </c>
    </row>
    <row r="6" spans="1:38" ht="12.75" customHeight="1">
      <c r="A6" s="9">
        <v>250</v>
      </c>
      <c r="B6" s="10">
        <f t="shared" si="0"/>
        <v>3</v>
      </c>
      <c r="C6" s="12" t="str">
        <f aca="true" t="shared" si="2" ref="C6:C15">CONCATENATE(W6,X6)</f>
        <v>А2750</v>
      </c>
      <c r="D6" s="20" t="s">
        <v>108</v>
      </c>
      <c r="E6" s="12" t="s">
        <v>25</v>
      </c>
      <c r="F6" s="12">
        <v>1</v>
      </c>
      <c r="G6" s="12">
        <v>23</v>
      </c>
      <c r="H6" s="12" t="s">
        <v>26</v>
      </c>
      <c r="I6" s="12" t="s">
        <v>52</v>
      </c>
      <c r="J6" s="12" t="s">
        <v>28</v>
      </c>
      <c r="K6" s="12">
        <v>76</v>
      </c>
      <c r="L6" s="12">
        <v>20</v>
      </c>
      <c r="M6" s="12">
        <v>19</v>
      </c>
      <c r="N6" s="12">
        <v>0</v>
      </c>
      <c r="O6" s="12">
        <v>20</v>
      </c>
      <c r="P6" s="12">
        <v>2</v>
      </c>
      <c r="Q6" s="12">
        <f aca="true" t="shared" si="3" ref="Q6:Q14">SUM(L6:P6)</f>
        <v>61</v>
      </c>
      <c r="R6" s="12">
        <f aca="true" t="shared" si="4" ref="R6:R15">SUM(Q6,K6)</f>
        <v>137</v>
      </c>
      <c r="S6" s="12" t="s">
        <v>29</v>
      </c>
      <c r="T6" s="12"/>
      <c r="U6" s="12">
        <v>61</v>
      </c>
      <c r="V6" s="12">
        <v>2</v>
      </c>
      <c r="W6" s="12" t="s">
        <v>28</v>
      </c>
      <c r="X6" s="12">
        <f aca="true" t="shared" si="5" ref="X6:X15">V6*1000+3*A6</f>
        <v>2750</v>
      </c>
      <c r="Y6" s="12">
        <v>20</v>
      </c>
      <c r="Z6" s="12">
        <v>2</v>
      </c>
      <c r="AA6" s="12">
        <v>20</v>
      </c>
      <c r="AB6" s="12">
        <v>1</v>
      </c>
      <c r="AC6" s="12">
        <v>19</v>
      </c>
      <c r="AD6" s="12">
        <f aca="true" t="shared" si="6" ref="AD6:AD15">SUM(Y6:AC6)</f>
        <v>62</v>
      </c>
      <c r="AE6" s="15" t="s">
        <v>37</v>
      </c>
      <c r="AF6" s="9" t="s">
        <v>109</v>
      </c>
      <c r="AG6" s="9">
        <v>25</v>
      </c>
      <c r="AH6" s="9">
        <v>25</v>
      </c>
      <c r="AI6" s="9">
        <v>7</v>
      </c>
      <c r="AJ6" s="9">
        <v>3</v>
      </c>
      <c r="AK6" s="12">
        <f t="shared" si="1"/>
        <v>60</v>
      </c>
      <c r="AL6" s="15">
        <v>3</v>
      </c>
    </row>
    <row r="7" spans="1:38" ht="12.75" customHeight="1" thickBot="1">
      <c r="A7" s="9">
        <v>144</v>
      </c>
      <c r="B7" s="26">
        <f t="shared" si="0"/>
        <v>4</v>
      </c>
      <c r="C7" s="27" t="str">
        <f t="shared" si="2"/>
        <v>А2432</v>
      </c>
      <c r="D7" s="28" t="s">
        <v>110</v>
      </c>
      <c r="E7" s="27" t="s">
        <v>25</v>
      </c>
      <c r="F7" s="27">
        <v>1</v>
      </c>
      <c r="G7" s="27">
        <v>11</v>
      </c>
      <c r="H7" s="27" t="s">
        <v>26</v>
      </c>
      <c r="I7" s="27" t="s">
        <v>52</v>
      </c>
      <c r="J7" s="27" t="s">
        <v>28</v>
      </c>
      <c r="K7" s="27">
        <v>58</v>
      </c>
      <c r="L7" s="27">
        <v>20</v>
      </c>
      <c r="M7" s="27">
        <v>15</v>
      </c>
      <c r="N7" s="27">
        <v>0</v>
      </c>
      <c r="O7" s="27">
        <v>20</v>
      </c>
      <c r="P7" s="27">
        <v>20</v>
      </c>
      <c r="Q7" s="27">
        <f t="shared" si="3"/>
        <v>75</v>
      </c>
      <c r="R7" s="27">
        <f t="shared" si="4"/>
        <v>133</v>
      </c>
      <c r="S7" s="27" t="s">
        <v>29</v>
      </c>
      <c r="T7" s="27"/>
      <c r="U7" s="27">
        <v>75</v>
      </c>
      <c r="V7" s="27">
        <v>2</v>
      </c>
      <c r="W7" s="27" t="s">
        <v>28</v>
      </c>
      <c r="X7" s="27">
        <f t="shared" si="5"/>
        <v>2432</v>
      </c>
      <c r="Y7" s="27">
        <v>20</v>
      </c>
      <c r="Z7" s="27">
        <v>20</v>
      </c>
      <c r="AA7" s="27">
        <v>20</v>
      </c>
      <c r="AB7" s="27">
        <v>10</v>
      </c>
      <c r="AC7" s="27">
        <v>20</v>
      </c>
      <c r="AD7" s="27">
        <f t="shared" si="6"/>
        <v>90</v>
      </c>
      <c r="AE7" s="27" t="s">
        <v>27</v>
      </c>
      <c r="AF7" s="27">
        <v>22219</v>
      </c>
      <c r="AG7" s="27">
        <v>25</v>
      </c>
      <c r="AH7" s="27">
        <v>23</v>
      </c>
      <c r="AI7" s="27">
        <v>0</v>
      </c>
      <c r="AJ7" s="27">
        <v>5</v>
      </c>
      <c r="AK7" s="27">
        <f t="shared" si="1"/>
        <v>53</v>
      </c>
      <c r="AL7" s="29">
        <v>3</v>
      </c>
    </row>
    <row r="8" spans="1:38" ht="12.75" customHeight="1">
      <c r="A8" s="9">
        <v>1</v>
      </c>
      <c r="B8" s="30">
        <f t="shared" si="0"/>
        <v>5</v>
      </c>
      <c r="C8" s="12" t="str">
        <f t="shared" si="2"/>
        <v>А2003</v>
      </c>
      <c r="D8" s="20" t="s">
        <v>111</v>
      </c>
      <c r="E8" s="12" t="s">
        <v>25</v>
      </c>
      <c r="F8" s="12">
        <v>1</v>
      </c>
      <c r="G8" s="12">
        <v>1</v>
      </c>
      <c r="H8" s="12" t="s">
        <v>26</v>
      </c>
      <c r="I8" s="12" t="s">
        <v>52</v>
      </c>
      <c r="J8" s="12" t="s">
        <v>28</v>
      </c>
      <c r="K8" s="12">
        <v>59</v>
      </c>
      <c r="L8" s="12">
        <v>20</v>
      </c>
      <c r="M8" s="12">
        <v>20</v>
      </c>
      <c r="N8" s="12">
        <v>20</v>
      </c>
      <c r="O8" s="12">
        <v>20</v>
      </c>
      <c r="P8" s="12">
        <v>14</v>
      </c>
      <c r="Q8" s="12">
        <f t="shared" si="3"/>
        <v>94</v>
      </c>
      <c r="R8" s="12">
        <f t="shared" si="4"/>
        <v>153</v>
      </c>
      <c r="S8" s="12" t="s">
        <v>29</v>
      </c>
      <c r="T8" s="12"/>
      <c r="U8" s="12">
        <v>94</v>
      </c>
      <c r="V8" s="12">
        <v>2</v>
      </c>
      <c r="W8" s="12" t="s">
        <v>28</v>
      </c>
      <c r="X8" s="12">
        <f t="shared" si="5"/>
        <v>2003</v>
      </c>
      <c r="Y8" s="12">
        <v>20</v>
      </c>
      <c r="Z8" s="12">
        <v>2</v>
      </c>
      <c r="AA8" s="12">
        <v>15</v>
      </c>
      <c r="AB8" s="12">
        <v>0</v>
      </c>
      <c r="AC8" s="12">
        <v>20</v>
      </c>
      <c r="AD8" s="12">
        <f t="shared" si="6"/>
        <v>57</v>
      </c>
      <c r="AE8" s="14" t="s">
        <v>37</v>
      </c>
      <c r="AF8" s="12" t="s">
        <v>112</v>
      </c>
      <c r="AG8" s="12">
        <v>25</v>
      </c>
      <c r="AH8" s="12">
        <v>20</v>
      </c>
      <c r="AI8" s="12">
        <v>1</v>
      </c>
      <c r="AJ8" s="12">
        <v>2</v>
      </c>
      <c r="AK8" s="12">
        <f t="shared" si="1"/>
        <v>48</v>
      </c>
      <c r="AL8" s="12" t="s">
        <v>54</v>
      </c>
    </row>
    <row r="9" spans="1:38" ht="12.75" customHeight="1">
      <c r="A9" s="9">
        <v>300</v>
      </c>
      <c r="B9" s="30">
        <f t="shared" si="0"/>
        <v>5</v>
      </c>
      <c r="C9" s="12" t="str">
        <f t="shared" si="2"/>
        <v>А2900</v>
      </c>
      <c r="D9" s="21" t="s">
        <v>113</v>
      </c>
      <c r="E9" s="12" t="s">
        <v>44</v>
      </c>
      <c r="F9" s="12">
        <v>14</v>
      </c>
      <c r="G9" s="12">
        <v>27</v>
      </c>
      <c r="H9" s="22" t="s">
        <v>45</v>
      </c>
      <c r="I9" s="12" t="s">
        <v>52</v>
      </c>
      <c r="J9" s="12" t="s">
        <v>28</v>
      </c>
      <c r="K9" s="12"/>
      <c r="L9" s="22">
        <v>20</v>
      </c>
      <c r="M9" s="22">
        <v>20</v>
      </c>
      <c r="N9" s="22">
        <v>0</v>
      </c>
      <c r="O9" s="22">
        <v>20</v>
      </c>
      <c r="P9" s="22">
        <v>0</v>
      </c>
      <c r="Q9" s="12">
        <f t="shared" si="3"/>
        <v>60</v>
      </c>
      <c r="R9" s="12">
        <f t="shared" si="4"/>
        <v>60</v>
      </c>
      <c r="S9" s="12" t="s">
        <v>29</v>
      </c>
      <c r="T9" s="12"/>
      <c r="U9" s="12">
        <v>60</v>
      </c>
      <c r="V9" s="12">
        <v>2</v>
      </c>
      <c r="W9" s="12" t="s">
        <v>28</v>
      </c>
      <c r="X9" s="12">
        <f t="shared" si="5"/>
        <v>2900</v>
      </c>
      <c r="Y9" s="12">
        <v>20</v>
      </c>
      <c r="Z9" s="12">
        <v>0</v>
      </c>
      <c r="AA9" s="12">
        <v>20</v>
      </c>
      <c r="AB9" s="12">
        <v>0</v>
      </c>
      <c r="AC9" s="12">
        <v>20</v>
      </c>
      <c r="AD9" s="12">
        <f t="shared" si="6"/>
        <v>60</v>
      </c>
      <c r="AE9" s="14" t="s">
        <v>37</v>
      </c>
      <c r="AF9" s="12">
        <v>6320</v>
      </c>
      <c r="AG9" s="12">
        <v>25</v>
      </c>
      <c r="AH9" s="12">
        <v>23</v>
      </c>
      <c r="AI9" s="12">
        <v>0</v>
      </c>
      <c r="AJ9" s="12">
        <v>0</v>
      </c>
      <c r="AK9" s="12">
        <f t="shared" si="1"/>
        <v>48</v>
      </c>
      <c r="AL9" s="12" t="s">
        <v>54</v>
      </c>
    </row>
    <row r="10" spans="1:38" ht="12.75" customHeight="1">
      <c r="A10" s="9">
        <v>62</v>
      </c>
      <c r="B10" s="10">
        <f t="shared" si="0"/>
        <v>7</v>
      </c>
      <c r="C10" s="9" t="str">
        <f t="shared" si="2"/>
        <v>А2186</v>
      </c>
      <c r="D10" s="11" t="s">
        <v>114</v>
      </c>
      <c r="E10" s="9" t="s">
        <v>25</v>
      </c>
      <c r="F10" s="9">
        <v>1</v>
      </c>
      <c r="G10" s="9">
        <v>5</v>
      </c>
      <c r="H10" s="9" t="s">
        <v>26</v>
      </c>
      <c r="I10" s="9" t="s">
        <v>52</v>
      </c>
      <c r="J10" s="9" t="s">
        <v>28</v>
      </c>
      <c r="K10" s="9">
        <v>81</v>
      </c>
      <c r="L10" s="9">
        <v>20</v>
      </c>
      <c r="M10" s="9">
        <v>2</v>
      </c>
      <c r="N10" s="9">
        <v>20</v>
      </c>
      <c r="O10" s="9">
        <v>20</v>
      </c>
      <c r="P10" s="9">
        <v>0</v>
      </c>
      <c r="Q10" s="9">
        <f t="shared" si="3"/>
        <v>62</v>
      </c>
      <c r="R10" s="9">
        <f t="shared" si="4"/>
        <v>143</v>
      </c>
      <c r="S10" s="9" t="s">
        <v>29</v>
      </c>
      <c r="T10" s="9"/>
      <c r="U10" s="9">
        <v>62</v>
      </c>
      <c r="V10" s="9">
        <v>2</v>
      </c>
      <c r="W10" s="9" t="s">
        <v>28</v>
      </c>
      <c r="X10" s="9">
        <f t="shared" si="5"/>
        <v>2186</v>
      </c>
      <c r="Y10" s="9">
        <v>20</v>
      </c>
      <c r="Z10" s="9">
        <v>2</v>
      </c>
      <c r="AA10" s="9">
        <v>15</v>
      </c>
      <c r="AB10" s="9">
        <v>1</v>
      </c>
      <c r="AC10" s="9">
        <v>20</v>
      </c>
      <c r="AD10" s="9">
        <f t="shared" si="6"/>
        <v>58</v>
      </c>
      <c r="AE10" s="15" t="s">
        <v>37</v>
      </c>
      <c r="AF10" s="9" t="s">
        <v>115</v>
      </c>
      <c r="AG10" s="9">
        <v>25</v>
      </c>
      <c r="AH10" s="9">
        <v>0</v>
      </c>
      <c r="AI10" s="9">
        <v>12</v>
      </c>
      <c r="AJ10" s="9">
        <v>5</v>
      </c>
      <c r="AK10" s="9">
        <f t="shared" si="1"/>
        <v>42</v>
      </c>
      <c r="AL10" s="9" t="s">
        <v>54</v>
      </c>
    </row>
    <row r="11" spans="1:38" ht="12.75" customHeight="1">
      <c r="A11" s="9">
        <v>193</v>
      </c>
      <c r="B11" s="10">
        <f t="shared" si="0"/>
        <v>8</v>
      </c>
      <c r="C11" s="9" t="str">
        <f t="shared" si="2"/>
        <v>Б2579</v>
      </c>
      <c r="D11" s="11" t="s">
        <v>116</v>
      </c>
      <c r="E11" s="9" t="s">
        <v>117</v>
      </c>
      <c r="F11" s="9">
        <v>17</v>
      </c>
      <c r="G11" s="9">
        <v>20</v>
      </c>
      <c r="H11" s="9" t="s">
        <v>88</v>
      </c>
      <c r="I11" s="15" t="s">
        <v>52</v>
      </c>
      <c r="J11" s="15" t="s">
        <v>60</v>
      </c>
      <c r="K11" s="9"/>
      <c r="L11" s="9">
        <v>10</v>
      </c>
      <c r="M11" s="9">
        <v>10</v>
      </c>
      <c r="N11" s="9">
        <v>20</v>
      </c>
      <c r="O11" s="9">
        <v>20</v>
      </c>
      <c r="P11" s="9">
        <v>0</v>
      </c>
      <c r="Q11" s="9">
        <f t="shared" si="3"/>
        <v>60</v>
      </c>
      <c r="R11" s="9">
        <f t="shared" si="4"/>
        <v>60</v>
      </c>
      <c r="S11" s="9" t="s">
        <v>29</v>
      </c>
      <c r="T11" s="9"/>
      <c r="U11" s="9">
        <v>60</v>
      </c>
      <c r="V11" s="15">
        <v>2</v>
      </c>
      <c r="W11" s="15" t="s">
        <v>60</v>
      </c>
      <c r="X11" s="9">
        <f t="shared" si="5"/>
        <v>2579</v>
      </c>
      <c r="Y11" s="9">
        <v>20</v>
      </c>
      <c r="Z11" s="9">
        <v>20</v>
      </c>
      <c r="AA11" s="9">
        <v>20</v>
      </c>
      <c r="AB11" s="9">
        <v>20</v>
      </c>
      <c r="AC11" s="9">
        <v>20</v>
      </c>
      <c r="AD11" s="9">
        <f t="shared" si="6"/>
        <v>100</v>
      </c>
      <c r="AE11" s="9">
        <v>1</v>
      </c>
      <c r="AF11" s="9" t="s">
        <v>118</v>
      </c>
      <c r="AG11" s="9">
        <v>25</v>
      </c>
      <c r="AH11" s="9">
        <v>0</v>
      </c>
      <c r="AI11" s="9">
        <v>15</v>
      </c>
      <c r="AJ11" s="9">
        <v>0</v>
      </c>
      <c r="AK11" s="9">
        <f t="shared" si="1"/>
        <v>40</v>
      </c>
      <c r="AL11" s="9" t="s">
        <v>54</v>
      </c>
    </row>
    <row r="12" spans="1:38" ht="12.75" customHeight="1">
      <c r="A12" s="9">
        <v>69</v>
      </c>
      <c r="B12" s="10">
        <f t="shared" si="0"/>
        <v>9</v>
      </c>
      <c r="C12" s="9" t="str">
        <f t="shared" si="2"/>
        <v>А2207</v>
      </c>
      <c r="D12" s="11" t="s">
        <v>119</v>
      </c>
      <c r="E12" s="9" t="s">
        <v>25</v>
      </c>
      <c r="F12" s="9">
        <v>1</v>
      </c>
      <c r="G12" s="9">
        <v>6</v>
      </c>
      <c r="H12" s="9" t="s">
        <v>26</v>
      </c>
      <c r="I12" s="9" t="s">
        <v>52</v>
      </c>
      <c r="J12" s="9" t="s">
        <v>28</v>
      </c>
      <c r="K12" s="9">
        <v>77</v>
      </c>
      <c r="L12" s="9">
        <v>20</v>
      </c>
      <c r="M12" s="9">
        <v>20</v>
      </c>
      <c r="N12" s="9">
        <v>5</v>
      </c>
      <c r="O12" s="9">
        <v>20</v>
      </c>
      <c r="P12" s="9">
        <v>0</v>
      </c>
      <c r="Q12" s="9">
        <f t="shared" si="3"/>
        <v>65</v>
      </c>
      <c r="R12" s="9">
        <f t="shared" si="4"/>
        <v>142</v>
      </c>
      <c r="S12" s="9" t="s">
        <v>29</v>
      </c>
      <c r="T12" s="9"/>
      <c r="U12" s="9">
        <v>65</v>
      </c>
      <c r="V12" s="9">
        <v>2</v>
      </c>
      <c r="W12" s="9" t="s">
        <v>28</v>
      </c>
      <c r="X12" s="9">
        <f t="shared" si="5"/>
        <v>2207</v>
      </c>
      <c r="Y12" s="9">
        <v>20</v>
      </c>
      <c r="Z12" s="9">
        <v>20</v>
      </c>
      <c r="AA12" s="9">
        <v>20</v>
      </c>
      <c r="AB12" s="9">
        <v>16</v>
      </c>
      <c r="AC12" s="9">
        <v>20</v>
      </c>
      <c r="AD12" s="9">
        <f t="shared" si="6"/>
        <v>96</v>
      </c>
      <c r="AE12" s="9" t="s">
        <v>27</v>
      </c>
      <c r="AF12" s="12" t="s">
        <v>120</v>
      </c>
      <c r="AG12" s="12">
        <v>25</v>
      </c>
      <c r="AH12" s="9">
        <v>0</v>
      </c>
      <c r="AI12" s="12">
        <v>12</v>
      </c>
      <c r="AJ12" s="12">
        <v>0</v>
      </c>
      <c r="AK12" s="9">
        <f t="shared" si="1"/>
        <v>37</v>
      </c>
      <c r="AL12" s="9"/>
    </row>
    <row r="13" spans="1:38" ht="12.75" customHeight="1">
      <c r="A13" s="9">
        <v>281</v>
      </c>
      <c r="B13" s="10">
        <f t="shared" si="0"/>
        <v>9</v>
      </c>
      <c r="C13" s="9" t="str">
        <f t="shared" si="2"/>
        <v>А2843</v>
      </c>
      <c r="D13" s="11" t="s">
        <v>121</v>
      </c>
      <c r="E13" s="9" t="s">
        <v>25</v>
      </c>
      <c r="F13" s="9">
        <v>1</v>
      </c>
      <c r="G13" s="9">
        <v>26</v>
      </c>
      <c r="H13" s="9" t="s">
        <v>26</v>
      </c>
      <c r="I13" s="9" t="s">
        <v>52</v>
      </c>
      <c r="J13" s="9" t="s">
        <v>28</v>
      </c>
      <c r="K13" s="9">
        <v>55</v>
      </c>
      <c r="L13" s="9">
        <v>20</v>
      </c>
      <c r="M13" s="9">
        <v>2</v>
      </c>
      <c r="N13" s="9">
        <v>3</v>
      </c>
      <c r="O13" s="9">
        <v>20</v>
      </c>
      <c r="P13" s="9">
        <v>0</v>
      </c>
      <c r="Q13" s="9">
        <f t="shared" si="3"/>
        <v>45</v>
      </c>
      <c r="R13" s="9">
        <f t="shared" si="4"/>
        <v>100</v>
      </c>
      <c r="S13" s="9" t="s">
        <v>29</v>
      </c>
      <c r="T13" s="9"/>
      <c r="U13" s="9">
        <v>45</v>
      </c>
      <c r="V13" s="9">
        <v>2</v>
      </c>
      <c r="W13" s="9" t="s">
        <v>28</v>
      </c>
      <c r="X13" s="9">
        <f t="shared" si="5"/>
        <v>2843</v>
      </c>
      <c r="Y13" s="9">
        <v>5</v>
      </c>
      <c r="Z13" s="9">
        <v>0</v>
      </c>
      <c r="AA13" s="9">
        <v>20</v>
      </c>
      <c r="AB13" s="9">
        <v>0</v>
      </c>
      <c r="AC13" s="9">
        <v>20</v>
      </c>
      <c r="AD13" s="9">
        <f t="shared" si="6"/>
        <v>45</v>
      </c>
      <c r="AE13" s="11" t="s">
        <v>30</v>
      </c>
      <c r="AF13" s="9" t="s">
        <v>122</v>
      </c>
      <c r="AG13" s="9">
        <v>25</v>
      </c>
      <c r="AH13" s="9">
        <v>0</v>
      </c>
      <c r="AI13" s="9">
        <v>2</v>
      </c>
      <c r="AJ13" s="9">
        <v>10</v>
      </c>
      <c r="AK13" s="9">
        <f t="shared" si="1"/>
        <v>37</v>
      </c>
      <c r="AL13" s="9"/>
    </row>
    <row r="14" spans="1:38" ht="12.75" customHeight="1">
      <c r="A14" s="9">
        <v>168</v>
      </c>
      <c r="B14" s="10">
        <f t="shared" si="0"/>
        <v>11</v>
      </c>
      <c r="C14" s="9" t="str">
        <f t="shared" si="2"/>
        <v>А2504</v>
      </c>
      <c r="D14" s="11" t="s">
        <v>123</v>
      </c>
      <c r="E14" s="9" t="s">
        <v>25</v>
      </c>
      <c r="F14" s="9">
        <v>1</v>
      </c>
      <c r="G14" s="9">
        <v>14</v>
      </c>
      <c r="H14" s="9" t="s">
        <v>26</v>
      </c>
      <c r="I14" s="9" t="s">
        <v>52</v>
      </c>
      <c r="J14" s="9" t="s">
        <v>28</v>
      </c>
      <c r="K14" s="9">
        <v>59</v>
      </c>
      <c r="L14" s="9">
        <v>20</v>
      </c>
      <c r="M14" s="9">
        <v>4</v>
      </c>
      <c r="N14" s="9">
        <v>5</v>
      </c>
      <c r="O14" s="9">
        <v>20</v>
      </c>
      <c r="P14" s="9">
        <v>0</v>
      </c>
      <c r="Q14" s="9">
        <f t="shared" si="3"/>
        <v>49</v>
      </c>
      <c r="R14" s="9">
        <f t="shared" si="4"/>
        <v>108</v>
      </c>
      <c r="S14" s="9" t="s">
        <v>29</v>
      </c>
      <c r="T14" s="9"/>
      <c r="U14" s="9">
        <v>49</v>
      </c>
      <c r="V14" s="9">
        <v>2</v>
      </c>
      <c r="W14" s="9" t="s">
        <v>28</v>
      </c>
      <c r="X14" s="9">
        <f t="shared" si="5"/>
        <v>2504</v>
      </c>
      <c r="Y14" s="9">
        <v>20</v>
      </c>
      <c r="Z14" s="9">
        <v>10</v>
      </c>
      <c r="AA14" s="9">
        <v>5</v>
      </c>
      <c r="AB14" s="9">
        <v>3</v>
      </c>
      <c r="AC14" s="9">
        <v>19</v>
      </c>
      <c r="AD14" s="9">
        <f t="shared" si="6"/>
        <v>57</v>
      </c>
      <c r="AE14" s="15" t="s">
        <v>37</v>
      </c>
      <c r="AF14" s="9" t="s">
        <v>124</v>
      </c>
      <c r="AG14" s="9">
        <v>25</v>
      </c>
      <c r="AH14" s="9">
        <v>0</v>
      </c>
      <c r="AI14" s="9">
        <v>5</v>
      </c>
      <c r="AJ14" s="9">
        <v>5</v>
      </c>
      <c r="AK14" s="9">
        <f t="shared" si="1"/>
        <v>35</v>
      </c>
      <c r="AL14" s="9"/>
    </row>
    <row r="15" spans="1:38" ht="12.75" customHeight="1">
      <c r="A15" s="9">
        <v>87</v>
      </c>
      <c r="B15" s="10">
        <f t="shared" si="0"/>
        <v>12</v>
      </c>
      <c r="C15" s="9" t="str">
        <f t="shared" si="2"/>
        <v>Б2261</v>
      </c>
      <c r="D15" s="18" t="s">
        <v>125</v>
      </c>
      <c r="E15" s="9" t="s">
        <v>126</v>
      </c>
      <c r="F15" s="9">
        <v>20</v>
      </c>
      <c r="G15" s="9">
        <v>7</v>
      </c>
      <c r="H15" s="31" t="s">
        <v>88</v>
      </c>
      <c r="I15" s="9" t="s">
        <v>52</v>
      </c>
      <c r="J15" s="9" t="s">
        <v>60</v>
      </c>
      <c r="K15" s="9"/>
      <c r="L15" s="9"/>
      <c r="M15" s="9"/>
      <c r="N15" s="9"/>
      <c r="O15" s="9"/>
      <c r="P15" s="9"/>
      <c r="Q15" s="9">
        <v>63</v>
      </c>
      <c r="R15" s="9">
        <f t="shared" si="4"/>
        <v>63</v>
      </c>
      <c r="S15" s="9" t="s">
        <v>29</v>
      </c>
      <c r="T15" s="9"/>
      <c r="U15" s="9">
        <v>63</v>
      </c>
      <c r="V15" s="9">
        <v>2</v>
      </c>
      <c r="W15" s="9" t="s">
        <v>60</v>
      </c>
      <c r="X15" s="9">
        <f t="shared" si="5"/>
        <v>2261</v>
      </c>
      <c r="Y15" s="9">
        <v>0</v>
      </c>
      <c r="Z15" s="9">
        <v>20</v>
      </c>
      <c r="AA15" s="9">
        <v>20</v>
      </c>
      <c r="AB15" s="9">
        <v>10</v>
      </c>
      <c r="AC15" s="9">
        <v>20</v>
      </c>
      <c r="AD15" s="9">
        <f t="shared" si="6"/>
        <v>70</v>
      </c>
      <c r="AE15" s="9">
        <v>3</v>
      </c>
      <c r="AF15" s="12" t="s">
        <v>127</v>
      </c>
      <c r="AG15" s="12">
        <v>25</v>
      </c>
      <c r="AH15" s="12">
        <v>0</v>
      </c>
      <c r="AI15" s="12">
        <v>7</v>
      </c>
      <c r="AJ15" s="12">
        <v>0</v>
      </c>
      <c r="AK15" s="9">
        <f t="shared" si="1"/>
        <v>32</v>
      </c>
      <c r="AL15" s="9"/>
    </row>
    <row r="16" spans="1:38" ht="12.75" customHeight="1">
      <c r="A16" s="11"/>
      <c r="B16" s="10">
        <f t="shared" si="0"/>
        <v>12</v>
      </c>
      <c r="C16" s="9"/>
      <c r="D16" s="25" t="s">
        <v>128</v>
      </c>
      <c r="E16" s="9" t="s">
        <v>91</v>
      </c>
      <c r="F16" s="9"/>
      <c r="G16" s="9"/>
      <c r="H16" s="9" t="s">
        <v>92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1"/>
      <c r="W16" s="11"/>
      <c r="X16" s="9"/>
      <c r="Y16" s="11"/>
      <c r="Z16" s="11"/>
      <c r="AA16" s="11"/>
      <c r="AB16" s="11"/>
      <c r="AC16" s="11"/>
      <c r="AD16" s="11"/>
      <c r="AE16" s="11"/>
      <c r="AF16" s="9" t="s">
        <v>129</v>
      </c>
      <c r="AG16" s="9">
        <v>25</v>
      </c>
      <c r="AH16" s="9">
        <v>0</v>
      </c>
      <c r="AI16" s="9">
        <v>0</v>
      </c>
      <c r="AJ16" s="9">
        <v>7</v>
      </c>
      <c r="AK16" s="9">
        <f t="shared" si="1"/>
        <v>32</v>
      </c>
      <c r="AL16" s="9"/>
    </row>
    <row r="17" spans="1:38" ht="12.75" customHeight="1">
      <c r="A17" s="9">
        <v>177</v>
      </c>
      <c r="B17" s="10">
        <f t="shared" si="0"/>
        <v>14</v>
      </c>
      <c r="C17" s="9" t="str">
        <f>CONCATENATE(W17,X17)</f>
        <v>А2531</v>
      </c>
      <c r="D17" s="11" t="s">
        <v>130</v>
      </c>
      <c r="E17" s="9" t="s">
        <v>131</v>
      </c>
      <c r="F17" s="9">
        <v>10</v>
      </c>
      <c r="G17" s="9">
        <v>19</v>
      </c>
      <c r="H17" s="9" t="s">
        <v>88</v>
      </c>
      <c r="I17" s="15" t="s">
        <v>52</v>
      </c>
      <c r="J17" s="15" t="s">
        <v>28</v>
      </c>
      <c r="K17" s="9"/>
      <c r="L17" s="9">
        <v>15</v>
      </c>
      <c r="M17" s="9">
        <v>18</v>
      </c>
      <c r="N17" s="9">
        <v>0</v>
      </c>
      <c r="O17" s="9">
        <v>0</v>
      </c>
      <c r="P17" s="9">
        <v>10</v>
      </c>
      <c r="Q17" s="9">
        <f>SUM(L17:P17)</f>
        <v>43</v>
      </c>
      <c r="R17" s="9">
        <f>SUM(Q17,K17)</f>
        <v>43</v>
      </c>
      <c r="S17" s="32" t="s">
        <v>29</v>
      </c>
      <c r="T17" s="9"/>
      <c r="U17" s="9">
        <v>70</v>
      </c>
      <c r="V17" s="15">
        <v>2</v>
      </c>
      <c r="W17" s="15" t="s">
        <v>28</v>
      </c>
      <c r="X17" s="9">
        <f>V17*1000+3*A17</f>
        <v>2531</v>
      </c>
      <c r="Y17" s="9">
        <v>20</v>
      </c>
      <c r="Z17" s="9">
        <v>0</v>
      </c>
      <c r="AA17" s="9">
        <v>5</v>
      </c>
      <c r="AB17" s="9">
        <v>2</v>
      </c>
      <c r="AC17" s="9">
        <v>20</v>
      </c>
      <c r="AD17" s="9">
        <f>SUM(Y17:AC17)</f>
        <v>47</v>
      </c>
      <c r="AE17" s="11" t="s">
        <v>30</v>
      </c>
      <c r="AF17" s="9" t="s">
        <v>132</v>
      </c>
      <c r="AG17" s="9">
        <v>25</v>
      </c>
      <c r="AH17" s="9">
        <v>0</v>
      </c>
      <c r="AI17" s="9">
        <v>2</v>
      </c>
      <c r="AJ17" s="9">
        <v>2</v>
      </c>
      <c r="AK17" s="9">
        <f t="shared" si="1"/>
        <v>29</v>
      </c>
      <c r="AL17" s="9"/>
    </row>
    <row r="18" spans="1:38" ht="12.75" customHeight="1">
      <c r="A18" s="9">
        <v>64</v>
      </c>
      <c r="B18" s="10">
        <f t="shared" si="0"/>
        <v>15</v>
      </c>
      <c r="C18" s="9" t="str">
        <f>CONCATENATE(W18,X18)</f>
        <v>А2192</v>
      </c>
      <c r="D18" s="16" t="s">
        <v>133</v>
      </c>
      <c r="E18" s="9" t="s">
        <v>44</v>
      </c>
      <c r="F18" s="9">
        <v>14</v>
      </c>
      <c r="G18" s="9">
        <v>5</v>
      </c>
      <c r="H18" s="17" t="s">
        <v>45</v>
      </c>
      <c r="I18" s="9" t="s">
        <v>52</v>
      </c>
      <c r="J18" s="9" t="s">
        <v>28</v>
      </c>
      <c r="K18" s="9"/>
      <c r="L18" s="17">
        <v>20</v>
      </c>
      <c r="M18" s="17">
        <v>20</v>
      </c>
      <c r="N18" s="17">
        <v>0</v>
      </c>
      <c r="O18" s="17">
        <v>20</v>
      </c>
      <c r="P18" s="17">
        <v>0</v>
      </c>
      <c r="Q18" s="9">
        <f>SUM(L18:P18)</f>
        <v>60</v>
      </c>
      <c r="R18" s="9">
        <f>SUM(Q18,K18)</f>
        <v>60</v>
      </c>
      <c r="S18" s="9" t="s">
        <v>29</v>
      </c>
      <c r="T18" s="9"/>
      <c r="U18" s="9">
        <v>60</v>
      </c>
      <c r="V18" s="9">
        <v>2</v>
      </c>
      <c r="W18" s="9" t="s">
        <v>28</v>
      </c>
      <c r="X18" s="9">
        <f>V18*1000+3*A18</f>
        <v>2192</v>
      </c>
      <c r="Y18" s="9">
        <v>1</v>
      </c>
      <c r="Z18" s="9">
        <v>20</v>
      </c>
      <c r="AA18" s="9">
        <v>10</v>
      </c>
      <c r="AB18" s="9">
        <v>3</v>
      </c>
      <c r="AC18" s="9">
        <v>10</v>
      </c>
      <c r="AD18" s="9">
        <f>SUM(Y18:AC18)</f>
        <v>44</v>
      </c>
      <c r="AE18" s="11" t="s">
        <v>30</v>
      </c>
      <c r="AF18" s="9" t="s">
        <v>134</v>
      </c>
      <c r="AG18" s="9">
        <v>25</v>
      </c>
      <c r="AH18" s="9">
        <v>0</v>
      </c>
      <c r="AI18" s="9">
        <v>2</v>
      </c>
      <c r="AJ18" s="9">
        <v>0</v>
      </c>
      <c r="AK18" s="9">
        <f t="shared" si="1"/>
        <v>27</v>
      </c>
      <c r="AL18" s="9"/>
    </row>
    <row r="19" spans="1:38" ht="12.75" customHeight="1">
      <c r="A19" s="9">
        <v>108</v>
      </c>
      <c r="B19" s="10">
        <f t="shared" si="0"/>
        <v>15</v>
      </c>
      <c r="C19" s="9" t="str">
        <f>CONCATENATE(W19,X19)</f>
        <v>А2324</v>
      </c>
      <c r="D19" s="11" t="s">
        <v>135</v>
      </c>
      <c r="E19" s="9" t="s">
        <v>131</v>
      </c>
      <c r="F19" s="9">
        <v>10</v>
      </c>
      <c r="G19" s="9">
        <v>8</v>
      </c>
      <c r="H19" s="9" t="s">
        <v>88</v>
      </c>
      <c r="I19" s="15" t="s">
        <v>52</v>
      </c>
      <c r="J19" s="15" t="s">
        <v>28</v>
      </c>
      <c r="K19" s="9"/>
      <c r="L19" s="9">
        <v>20</v>
      </c>
      <c r="M19" s="9">
        <v>20</v>
      </c>
      <c r="N19" s="9">
        <v>20</v>
      </c>
      <c r="O19" s="9">
        <v>20</v>
      </c>
      <c r="P19" s="9">
        <v>20</v>
      </c>
      <c r="Q19" s="9">
        <f>SUM(L19:P19)</f>
        <v>100</v>
      </c>
      <c r="R19" s="9">
        <f>SUM(Q19,K19)</f>
        <v>100</v>
      </c>
      <c r="S19" s="9" t="s">
        <v>29</v>
      </c>
      <c r="T19" s="9"/>
      <c r="U19" s="9">
        <v>100</v>
      </c>
      <c r="V19" s="15">
        <v>2</v>
      </c>
      <c r="W19" s="15" t="s">
        <v>28</v>
      </c>
      <c r="X19" s="9">
        <f>V19*1000+3*A19</f>
        <v>2324</v>
      </c>
      <c r="Y19" s="9">
        <v>20</v>
      </c>
      <c r="Z19" s="9">
        <v>20</v>
      </c>
      <c r="AA19" s="9">
        <v>20</v>
      </c>
      <c r="AB19" s="9">
        <v>10</v>
      </c>
      <c r="AC19" s="9">
        <v>20</v>
      </c>
      <c r="AD19" s="9">
        <f>SUM(Y19:AC19)</f>
        <v>90</v>
      </c>
      <c r="AE19" s="9" t="s">
        <v>27</v>
      </c>
      <c r="AF19" s="9" t="s">
        <v>136</v>
      </c>
      <c r="AG19" s="9">
        <v>25</v>
      </c>
      <c r="AH19" s="9">
        <v>0</v>
      </c>
      <c r="AI19" s="9">
        <v>2</v>
      </c>
      <c r="AJ19" s="9">
        <v>0</v>
      </c>
      <c r="AK19" s="9">
        <f t="shared" si="1"/>
        <v>27</v>
      </c>
      <c r="AL19" s="9"/>
    </row>
    <row r="20" spans="1:38" ht="12.75" customHeight="1">
      <c r="A20" s="9">
        <v>159</v>
      </c>
      <c r="B20" s="10">
        <f t="shared" si="0"/>
        <v>15</v>
      </c>
      <c r="C20" s="12" t="str">
        <f>CONCATENATE(W20,X20)</f>
        <v>А2477</v>
      </c>
      <c r="D20" s="20" t="s">
        <v>137</v>
      </c>
      <c r="E20" s="12" t="s">
        <v>25</v>
      </c>
      <c r="F20" s="12">
        <v>1</v>
      </c>
      <c r="G20" s="12">
        <v>12</v>
      </c>
      <c r="H20" s="12" t="s">
        <v>26</v>
      </c>
      <c r="I20" s="12" t="s">
        <v>52</v>
      </c>
      <c r="J20" s="12" t="s">
        <v>28</v>
      </c>
      <c r="K20" s="12">
        <v>67</v>
      </c>
      <c r="L20" s="12">
        <v>20</v>
      </c>
      <c r="M20" s="12">
        <v>18</v>
      </c>
      <c r="N20" s="12">
        <v>2</v>
      </c>
      <c r="O20" s="12">
        <v>18</v>
      </c>
      <c r="P20" s="12">
        <v>2</v>
      </c>
      <c r="Q20" s="12">
        <f>SUM(L20:P20)</f>
        <v>60</v>
      </c>
      <c r="R20" s="12">
        <f>SUM(Q20,K20)</f>
        <v>127</v>
      </c>
      <c r="S20" s="12" t="s">
        <v>29</v>
      </c>
      <c r="T20" s="12"/>
      <c r="U20" s="12">
        <v>60</v>
      </c>
      <c r="V20" s="12">
        <v>2</v>
      </c>
      <c r="W20" s="12" t="s">
        <v>28</v>
      </c>
      <c r="X20" s="12">
        <f>V20*1000+3*A20</f>
        <v>2477</v>
      </c>
      <c r="Y20" s="12">
        <v>5</v>
      </c>
      <c r="Z20" s="12">
        <v>19</v>
      </c>
      <c r="AA20" s="12">
        <v>20</v>
      </c>
      <c r="AB20" s="12">
        <v>5</v>
      </c>
      <c r="AC20" s="12">
        <v>20</v>
      </c>
      <c r="AD20" s="12">
        <f>SUM(Y20:AC20)</f>
        <v>69</v>
      </c>
      <c r="AE20" s="14" t="s">
        <v>52</v>
      </c>
      <c r="AF20" s="9" t="s">
        <v>138</v>
      </c>
      <c r="AG20" s="9">
        <v>25</v>
      </c>
      <c r="AH20" s="9">
        <v>0</v>
      </c>
      <c r="AI20" s="9">
        <v>2</v>
      </c>
      <c r="AJ20" s="9">
        <v>0</v>
      </c>
      <c r="AK20" s="12">
        <f t="shared" si="1"/>
        <v>27</v>
      </c>
      <c r="AL20" s="9"/>
    </row>
    <row r="21" spans="1:38" ht="12.75" customHeight="1">
      <c r="A21" s="9">
        <v>163</v>
      </c>
      <c r="B21" s="10">
        <f t="shared" si="0"/>
        <v>15</v>
      </c>
      <c r="C21" s="9" t="str">
        <f>CONCATENATE(W21,X21)</f>
        <v>А2489</v>
      </c>
      <c r="D21" s="16" t="s">
        <v>139</v>
      </c>
      <c r="E21" s="9" t="s">
        <v>44</v>
      </c>
      <c r="F21" s="9">
        <v>14</v>
      </c>
      <c r="G21" s="9">
        <v>14</v>
      </c>
      <c r="H21" s="17" t="s">
        <v>45</v>
      </c>
      <c r="I21" s="9" t="s">
        <v>52</v>
      </c>
      <c r="J21" s="9" t="s">
        <v>28</v>
      </c>
      <c r="K21" s="9"/>
      <c r="L21" s="17">
        <v>20</v>
      </c>
      <c r="M21" s="17">
        <v>16</v>
      </c>
      <c r="N21" s="17">
        <v>0</v>
      </c>
      <c r="O21" s="17">
        <v>0</v>
      </c>
      <c r="P21" s="17">
        <v>8</v>
      </c>
      <c r="Q21" s="9">
        <f>SUM(L21:P21)</f>
        <v>44</v>
      </c>
      <c r="R21" s="9">
        <f>SUM(Q21,K21)</f>
        <v>44</v>
      </c>
      <c r="S21" s="9" t="s">
        <v>29</v>
      </c>
      <c r="T21" s="9"/>
      <c r="U21" s="9">
        <v>44</v>
      </c>
      <c r="V21" s="9">
        <v>2</v>
      </c>
      <c r="W21" s="9" t="s">
        <v>28</v>
      </c>
      <c r="X21" s="9">
        <f>V21*1000+3*A21</f>
        <v>2489</v>
      </c>
      <c r="Y21" s="9">
        <v>2</v>
      </c>
      <c r="Z21" s="9">
        <v>20</v>
      </c>
      <c r="AA21" s="9">
        <v>20</v>
      </c>
      <c r="AB21" s="9">
        <v>0</v>
      </c>
      <c r="AC21" s="9">
        <v>0</v>
      </c>
      <c r="AD21" s="9">
        <f>SUM(Y21:AC21)</f>
        <v>42</v>
      </c>
      <c r="AE21" s="11" t="s">
        <v>30</v>
      </c>
      <c r="AF21" s="9">
        <v>66657</v>
      </c>
      <c r="AG21" s="9">
        <v>25</v>
      </c>
      <c r="AH21" s="9">
        <v>0</v>
      </c>
      <c r="AI21" s="9">
        <v>2</v>
      </c>
      <c r="AJ21" s="9">
        <v>0</v>
      </c>
      <c r="AK21" s="9">
        <f t="shared" si="1"/>
        <v>27</v>
      </c>
      <c r="AL21" s="9"/>
    </row>
    <row r="22" spans="2:38" ht="12.75" customHeight="1">
      <c r="B22" s="10">
        <f t="shared" si="0"/>
        <v>15</v>
      </c>
      <c r="C22" s="9"/>
      <c r="D22" s="25" t="s">
        <v>140</v>
      </c>
      <c r="E22" s="9" t="s">
        <v>91</v>
      </c>
      <c r="F22" s="9"/>
      <c r="G22" s="9"/>
      <c r="H22" s="9" t="s">
        <v>92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9"/>
      <c r="Y22" s="11"/>
      <c r="Z22" s="11"/>
      <c r="AA22" s="11"/>
      <c r="AB22" s="11"/>
      <c r="AC22" s="11"/>
      <c r="AD22" s="11"/>
      <c r="AE22" s="11"/>
      <c r="AF22" s="9">
        <v>200489</v>
      </c>
      <c r="AG22" s="9">
        <v>25</v>
      </c>
      <c r="AH22" s="9">
        <v>0</v>
      </c>
      <c r="AI22" s="9">
        <v>2</v>
      </c>
      <c r="AJ22" s="9">
        <v>0</v>
      </c>
      <c r="AK22" s="9">
        <f t="shared" si="1"/>
        <v>27</v>
      </c>
      <c r="AL22" s="9"/>
    </row>
    <row r="23" spans="2:38" ht="12.75" customHeight="1">
      <c r="B23" s="10">
        <f t="shared" si="0"/>
        <v>15</v>
      </c>
      <c r="C23" s="9"/>
      <c r="D23" s="25" t="s">
        <v>141</v>
      </c>
      <c r="E23" s="9" t="s">
        <v>142</v>
      </c>
      <c r="F23" s="9"/>
      <c r="G23" s="9"/>
      <c r="H23" s="9" t="s">
        <v>143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9"/>
      <c r="Y23" s="11"/>
      <c r="Z23" s="11"/>
      <c r="AA23" s="11"/>
      <c r="AB23" s="11"/>
      <c r="AC23" s="11"/>
      <c r="AD23" s="11"/>
      <c r="AE23" s="11"/>
      <c r="AF23" s="9" t="s">
        <v>144</v>
      </c>
      <c r="AG23" s="9">
        <v>25</v>
      </c>
      <c r="AH23" s="9">
        <v>0</v>
      </c>
      <c r="AI23" s="9">
        <v>2</v>
      </c>
      <c r="AJ23" s="9">
        <v>0</v>
      </c>
      <c r="AK23" s="9">
        <f t="shared" si="1"/>
        <v>27</v>
      </c>
      <c r="AL23" s="9"/>
    </row>
    <row r="24" spans="1:38" ht="12.75" customHeight="1">
      <c r="A24" s="2">
        <v>238</v>
      </c>
      <c r="B24" s="10">
        <f t="shared" si="0"/>
        <v>21</v>
      </c>
      <c r="C24" s="9" t="str">
        <f>CONCATENATE(W24,X24)</f>
        <v>Б2714</v>
      </c>
      <c r="D24" s="16" t="s">
        <v>145</v>
      </c>
      <c r="E24" s="9" t="s">
        <v>146</v>
      </c>
      <c r="F24" s="9">
        <v>3</v>
      </c>
      <c r="G24" s="9">
        <v>22</v>
      </c>
      <c r="H24" s="19" t="s">
        <v>147</v>
      </c>
      <c r="I24" s="15" t="s">
        <v>52</v>
      </c>
      <c r="J24" s="15" t="s">
        <v>60</v>
      </c>
      <c r="K24" s="9"/>
      <c r="L24" s="17">
        <v>0</v>
      </c>
      <c r="M24" s="17">
        <v>10</v>
      </c>
      <c r="N24" s="17">
        <v>20</v>
      </c>
      <c r="O24" s="17">
        <v>5</v>
      </c>
      <c r="P24" s="17">
        <v>20</v>
      </c>
      <c r="Q24" s="9">
        <f>SUM(L24:P24)</f>
        <v>55</v>
      </c>
      <c r="R24" s="9">
        <f>SUM(Q24,K24)</f>
        <v>55</v>
      </c>
      <c r="S24" s="9" t="s">
        <v>29</v>
      </c>
      <c r="T24" s="9"/>
      <c r="U24" s="9">
        <v>55</v>
      </c>
      <c r="V24" s="15">
        <v>2</v>
      </c>
      <c r="W24" s="15" t="s">
        <v>60</v>
      </c>
      <c r="X24" s="9">
        <f>V24*1000+3*A24</f>
        <v>2714</v>
      </c>
      <c r="Y24" s="9">
        <v>2</v>
      </c>
      <c r="Z24" s="9">
        <v>20</v>
      </c>
      <c r="AA24" s="9">
        <v>15</v>
      </c>
      <c r="AB24" s="9">
        <v>20</v>
      </c>
      <c r="AC24" s="9">
        <v>20</v>
      </c>
      <c r="AD24" s="9">
        <f>SUM(Y24:AC24)</f>
        <v>77</v>
      </c>
      <c r="AE24" s="9">
        <v>2</v>
      </c>
      <c r="AF24" s="12">
        <v>332164</v>
      </c>
      <c r="AG24" s="12">
        <v>25</v>
      </c>
      <c r="AH24" s="12">
        <v>0</v>
      </c>
      <c r="AI24" s="12">
        <v>0</v>
      </c>
      <c r="AJ24" s="12">
        <v>1</v>
      </c>
      <c r="AK24" s="9">
        <f t="shared" si="1"/>
        <v>26</v>
      </c>
      <c r="AL24" s="9"/>
    </row>
    <row r="25" spans="1:38" ht="12.75" customHeight="1">
      <c r="A25" s="2">
        <v>42</v>
      </c>
      <c r="B25" s="10">
        <f t="shared" si="0"/>
        <v>22</v>
      </c>
      <c r="C25" s="9" t="str">
        <f>CONCATENATE(W25,X25)</f>
        <v>А2126</v>
      </c>
      <c r="D25" s="11" t="s">
        <v>148</v>
      </c>
      <c r="E25" s="9" t="s">
        <v>25</v>
      </c>
      <c r="F25" s="9">
        <v>1</v>
      </c>
      <c r="G25" s="9">
        <v>4</v>
      </c>
      <c r="H25" s="9" t="s">
        <v>26</v>
      </c>
      <c r="I25" s="9" t="s">
        <v>52</v>
      </c>
      <c r="J25" s="9" t="s">
        <v>28</v>
      </c>
      <c r="K25" s="9">
        <v>71</v>
      </c>
      <c r="L25" s="9">
        <v>20</v>
      </c>
      <c r="M25" s="9">
        <v>20</v>
      </c>
      <c r="N25" s="9">
        <v>10</v>
      </c>
      <c r="O25" s="9">
        <v>20</v>
      </c>
      <c r="P25" s="9">
        <v>0</v>
      </c>
      <c r="Q25" s="9">
        <f>SUM(L25:P25)</f>
        <v>70</v>
      </c>
      <c r="R25" s="9">
        <f>SUM(Q25,K25)</f>
        <v>141</v>
      </c>
      <c r="S25" s="9" t="s">
        <v>29</v>
      </c>
      <c r="T25" s="9"/>
      <c r="U25" s="9">
        <v>70</v>
      </c>
      <c r="V25" s="9">
        <v>2</v>
      </c>
      <c r="W25" s="9" t="s">
        <v>28</v>
      </c>
      <c r="X25" s="9">
        <f>V25*1000+3*A25</f>
        <v>2126</v>
      </c>
      <c r="Y25" s="9">
        <v>2</v>
      </c>
      <c r="Z25" s="9">
        <v>17</v>
      </c>
      <c r="AA25" s="9">
        <v>8</v>
      </c>
      <c r="AB25" s="9">
        <v>0</v>
      </c>
      <c r="AC25" s="9">
        <v>19</v>
      </c>
      <c r="AD25" s="9">
        <f>SUM(Y25:AC25)</f>
        <v>46</v>
      </c>
      <c r="AE25" s="11" t="s">
        <v>30</v>
      </c>
      <c r="AF25" s="9" t="s">
        <v>149</v>
      </c>
      <c r="AG25" s="9">
        <v>5</v>
      </c>
      <c r="AH25" s="9">
        <v>0</v>
      </c>
      <c r="AI25" s="9">
        <v>2</v>
      </c>
      <c r="AJ25" s="9">
        <v>0</v>
      </c>
      <c r="AK25" s="9">
        <f t="shared" si="1"/>
        <v>7</v>
      </c>
      <c r="AL25" s="9"/>
    </row>
    <row r="26" spans="2:38" ht="12.75" customHeight="1">
      <c r="B26" s="10">
        <f t="shared" si="0"/>
        <v>23</v>
      </c>
      <c r="C26" s="9"/>
      <c r="D26" s="25" t="s">
        <v>150</v>
      </c>
      <c r="E26" s="9" t="s">
        <v>151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9">
        <f t="shared" si="1"/>
        <v>0</v>
      </c>
      <c r="AL26" s="9"/>
    </row>
  </sheetData>
  <printOptions horizontalCentered="1"/>
  <pageMargins left="0.5118110236220472" right="0.6299212598425197" top="0.24" bottom="0.31496062992125984" header="0.2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2"/>
  <sheetViews>
    <sheetView workbookViewId="0" topLeftCell="B7">
      <selection activeCell="H33" sqref="H33"/>
    </sheetView>
  </sheetViews>
  <sheetFormatPr defaultColWidth="9.140625" defaultRowHeight="12.75" customHeight="1"/>
  <cols>
    <col min="1" max="1" width="5.7109375" style="1" hidden="1" customWidth="1"/>
    <col min="2" max="2" width="5.7109375" style="1" customWidth="1"/>
    <col min="3" max="3" width="10.8515625" style="2" hidden="1" customWidth="1"/>
    <col min="4" max="4" width="24.7109375" style="1" customWidth="1"/>
    <col min="5" max="5" width="23.140625" style="2" customWidth="1"/>
    <col min="6" max="6" width="8.00390625" style="2" hidden="1" customWidth="1"/>
    <col min="7" max="7" width="9.00390625" style="2" hidden="1" customWidth="1"/>
    <col min="8" max="8" width="35.8515625" style="2" customWidth="1"/>
    <col min="9" max="9" width="8.8515625" style="2" hidden="1" customWidth="1"/>
    <col min="10" max="10" width="7.7109375" style="2" hidden="1" customWidth="1"/>
    <col min="11" max="11" width="5.7109375" style="2" hidden="1" customWidth="1"/>
    <col min="12" max="12" width="5.57421875" style="2" hidden="1" customWidth="1"/>
    <col min="13" max="14" width="5.8515625" style="2" hidden="1" customWidth="1"/>
    <col min="15" max="15" width="6.00390625" style="2" hidden="1" customWidth="1"/>
    <col min="16" max="16" width="6.140625" style="2" hidden="1" customWidth="1"/>
    <col min="17" max="17" width="6.57421875" style="2" hidden="1" customWidth="1"/>
    <col min="18" max="18" width="8.00390625" style="2" hidden="1" customWidth="1"/>
    <col min="19" max="19" width="6.57421875" style="2" hidden="1" customWidth="1"/>
    <col min="20" max="20" width="6.28125" style="2" hidden="1" customWidth="1"/>
    <col min="21" max="21" width="9.140625" style="2" hidden="1" customWidth="1"/>
    <col min="22" max="23" width="9.140625" style="1" hidden="1" customWidth="1"/>
    <col min="24" max="24" width="9.140625" style="2" hidden="1" customWidth="1"/>
    <col min="25" max="30" width="5.8515625" style="1" hidden="1" customWidth="1"/>
    <col min="31" max="31" width="0" style="1" hidden="1" customWidth="1"/>
    <col min="32" max="32" width="7.7109375" style="2" customWidth="1"/>
    <col min="33" max="33" width="18.421875" style="2" hidden="1" customWidth="1"/>
    <col min="34" max="38" width="5.8515625" style="1" customWidth="1"/>
    <col min="39" max="16384" width="9.140625" style="1" customWidth="1"/>
  </cols>
  <sheetData>
    <row r="1" spans="2:39" ht="25.5" customHeight="1">
      <c r="B1" s="2"/>
      <c r="D1" s="2"/>
      <c r="E1" s="3" t="s">
        <v>152</v>
      </c>
      <c r="V1" s="2"/>
      <c r="W1" s="2"/>
      <c r="Y1" s="2"/>
      <c r="Z1" s="2"/>
      <c r="AA1" s="2"/>
      <c r="AB1" s="2"/>
      <c r="AC1" s="2"/>
      <c r="AD1" s="2"/>
      <c r="AE1" s="2"/>
      <c r="AF1" s="1"/>
      <c r="AG1" s="3"/>
      <c r="AH1" s="2"/>
      <c r="AI1" s="2"/>
      <c r="AJ1" s="2"/>
      <c r="AK1" s="2"/>
      <c r="AL1" s="2"/>
      <c r="AM1" s="2"/>
    </row>
    <row r="2" spans="2:39" ht="12.75" customHeight="1">
      <c r="B2" s="2"/>
      <c r="D2" s="2"/>
      <c r="V2" s="2"/>
      <c r="W2" s="2"/>
      <c r="Y2" s="2"/>
      <c r="Z2" s="2"/>
      <c r="AA2" s="2"/>
      <c r="AB2" s="2"/>
      <c r="AC2" s="2"/>
      <c r="AD2" s="2"/>
      <c r="AE2" s="2"/>
      <c r="AH2" s="2"/>
      <c r="AI2" s="2"/>
      <c r="AJ2" s="2"/>
      <c r="AK2" s="2"/>
      <c r="AL2" s="2"/>
      <c r="AM2" s="2"/>
    </row>
    <row r="3" spans="1:39" ht="12.75" customHeight="1">
      <c r="A3" s="4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6" t="s">
        <v>13</v>
      </c>
      <c r="O3" s="6" t="s">
        <v>14</v>
      </c>
      <c r="P3" s="7" t="s">
        <v>15</v>
      </c>
      <c r="Q3" s="6" t="s">
        <v>4</v>
      </c>
      <c r="R3" s="6" t="s">
        <v>16</v>
      </c>
      <c r="S3" s="6" t="s">
        <v>17</v>
      </c>
      <c r="T3" s="6" t="s">
        <v>18</v>
      </c>
      <c r="U3" s="5" t="s">
        <v>4</v>
      </c>
      <c r="V3" s="6" t="s">
        <v>19</v>
      </c>
      <c r="W3" s="6" t="s">
        <v>20</v>
      </c>
      <c r="X3" s="6" t="s">
        <v>21</v>
      </c>
      <c r="Y3" s="7" t="s">
        <v>11</v>
      </c>
      <c r="Z3" s="7" t="s">
        <v>12</v>
      </c>
      <c r="AA3" s="6" t="s">
        <v>13</v>
      </c>
      <c r="AB3" s="6" t="s">
        <v>14</v>
      </c>
      <c r="AC3" s="7" t="s">
        <v>15</v>
      </c>
      <c r="AD3" s="6" t="s">
        <v>17</v>
      </c>
      <c r="AE3" s="8" t="s">
        <v>22</v>
      </c>
      <c r="AF3" s="4" t="s">
        <v>19</v>
      </c>
      <c r="AG3" s="6" t="s">
        <v>2</v>
      </c>
      <c r="AH3" s="7" t="s">
        <v>11</v>
      </c>
      <c r="AI3" s="7" t="s">
        <v>12</v>
      </c>
      <c r="AJ3" s="6" t="s">
        <v>13</v>
      </c>
      <c r="AK3" s="6" t="s">
        <v>14</v>
      </c>
      <c r="AL3" s="6" t="s">
        <v>23</v>
      </c>
      <c r="AM3" s="6" t="s">
        <v>22</v>
      </c>
    </row>
    <row r="4" spans="1:39" ht="12.75" customHeight="1">
      <c r="A4" s="9">
        <v>22</v>
      </c>
      <c r="B4" s="10">
        <f aca="true" t="shared" si="0" ref="B4:B42">IF(AL4=AL3,B3,ROW(B4)-3)</f>
        <v>1</v>
      </c>
      <c r="C4" s="9" t="str">
        <f>CONCATENATE(W4,X4)</f>
        <v>А3066</v>
      </c>
      <c r="D4" s="11" t="s">
        <v>153</v>
      </c>
      <c r="E4" s="9" t="s">
        <v>25</v>
      </c>
      <c r="F4" s="9">
        <v>1</v>
      </c>
      <c r="G4" s="9">
        <v>2</v>
      </c>
      <c r="H4" s="9" t="s">
        <v>26</v>
      </c>
      <c r="I4" s="9" t="s">
        <v>37</v>
      </c>
      <c r="J4" s="9" t="s">
        <v>28</v>
      </c>
      <c r="K4" s="9">
        <v>60</v>
      </c>
      <c r="L4" s="9">
        <v>20</v>
      </c>
      <c r="M4" s="9">
        <v>20</v>
      </c>
      <c r="N4" s="9">
        <v>20</v>
      </c>
      <c r="O4" s="9">
        <v>0</v>
      </c>
      <c r="P4" s="9">
        <v>0</v>
      </c>
      <c r="Q4" s="9">
        <f>SUM(L4:P4)</f>
        <v>60</v>
      </c>
      <c r="R4" s="9">
        <f>SUM(Q4,K4)</f>
        <v>120</v>
      </c>
      <c r="S4" s="9" t="s">
        <v>29</v>
      </c>
      <c r="T4" s="9"/>
      <c r="U4" s="9">
        <v>60</v>
      </c>
      <c r="V4" s="9">
        <v>3</v>
      </c>
      <c r="W4" s="9" t="s">
        <v>28</v>
      </c>
      <c r="X4" s="9">
        <f>V4*1000+3*A4</f>
        <v>3066</v>
      </c>
      <c r="Y4" s="9">
        <v>15</v>
      </c>
      <c r="Z4" s="9">
        <v>0</v>
      </c>
      <c r="AA4" s="9">
        <v>0</v>
      </c>
      <c r="AB4" s="9">
        <v>10</v>
      </c>
      <c r="AC4" s="9">
        <v>20</v>
      </c>
      <c r="AD4" s="9">
        <f>SUM(Y4:AC4)</f>
        <v>45</v>
      </c>
      <c r="AE4" s="11" t="s">
        <v>30</v>
      </c>
      <c r="AF4" s="15">
        <v>3</v>
      </c>
      <c r="AG4" s="9" t="s">
        <v>154</v>
      </c>
      <c r="AH4" s="9">
        <v>25</v>
      </c>
      <c r="AI4" s="9">
        <v>25</v>
      </c>
      <c r="AJ4" s="9">
        <v>0</v>
      </c>
      <c r="AK4" s="9">
        <v>25</v>
      </c>
      <c r="AL4" s="9">
        <f aca="true" t="shared" si="1" ref="AL4:AL42">SUM(AH4:AK4)</f>
        <v>75</v>
      </c>
      <c r="AM4" s="15">
        <v>1</v>
      </c>
    </row>
    <row r="5" spans="1:39" ht="12.75" customHeight="1">
      <c r="A5" s="9">
        <v>142</v>
      </c>
      <c r="B5" s="10">
        <f t="shared" si="0"/>
        <v>2</v>
      </c>
      <c r="C5" s="9" t="str">
        <f>CONCATENATE(W5,X5)</f>
        <v>А4426</v>
      </c>
      <c r="D5" s="33" t="s">
        <v>155</v>
      </c>
      <c r="E5" s="15" t="s">
        <v>35</v>
      </c>
      <c r="F5" s="15">
        <v>26</v>
      </c>
      <c r="G5" s="9">
        <v>11</v>
      </c>
      <c r="H5" s="15" t="s">
        <v>36</v>
      </c>
      <c r="I5" s="15" t="s">
        <v>156</v>
      </c>
      <c r="J5" s="15" t="s">
        <v>28</v>
      </c>
      <c r="K5" s="15"/>
      <c r="L5" s="15">
        <v>10</v>
      </c>
      <c r="M5" s="15">
        <v>18</v>
      </c>
      <c r="N5" s="15">
        <v>5</v>
      </c>
      <c r="O5" s="15">
        <v>5</v>
      </c>
      <c r="P5" s="15">
        <v>0</v>
      </c>
      <c r="Q5" s="15">
        <f>SUM(L5:P5)</f>
        <v>38</v>
      </c>
      <c r="R5" s="15">
        <f>SUM(Q5,K5)</f>
        <v>38</v>
      </c>
      <c r="S5" s="9" t="s">
        <v>29</v>
      </c>
      <c r="T5" s="9"/>
      <c r="U5" s="9">
        <v>38</v>
      </c>
      <c r="V5" s="15">
        <v>4</v>
      </c>
      <c r="W5" s="15" t="s">
        <v>28</v>
      </c>
      <c r="X5" s="9">
        <f>V5*1000+3*A5</f>
        <v>4426</v>
      </c>
      <c r="Y5" s="9">
        <v>0</v>
      </c>
      <c r="Z5" s="9">
        <v>19</v>
      </c>
      <c r="AA5" s="9">
        <v>20</v>
      </c>
      <c r="AB5" s="9">
        <v>20</v>
      </c>
      <c r="AC5" s="9">
        <v>0</v>
      </c>
      <c r="AD5" s="9">
        <f>SUM(Y5:AC5)</f>
        <v>59</v>
      </c>
      <c r="AE5" s="15" t="s">
        <v>37</v>
      </c>
      <c r="AF5" s="15">
        <v>4</v>
      </c>
      <c r="AG5" s="9" t="s">
        <v>157</v>
      </c>
      <c r="AH5" s="9">
        <v>25</v>
      </c>
      <c r="AI5" s="9">
        <v>25</v>
      </c>
      <c r="AJ5" s="9">
        <v>13</v>
      </c>
      <c r="AK5" s="9">
        <v>5</v>
      </c>
      <c r="AL5" s="9">
        <f t="shared" si="1"/>
        <v>68</v>
      </c>
      <c r="AM5" s="15">
        <v>2</v>
      </c>
    </row>
    <row r="6" spans="1:39" ht="12.75" customHeight="1">
      <c r="A6" s="9">
        <v>26</v>
      </c>
      <c r="B6" s="10">
        <f t="shared" si="0"/>
        <v>3</v>
      </c>
      <c r="C6" s="12" t="str">
        <f>CONCATENATE(W6,X6)</f>
        <v>А4078</v>
      </c>
      <c r="D6" s="20" t="s">
        <v>158</v>
      </c>
      <c r="E6" s="12" t="s">
        <v>25</v>
      </c>
      <c r="F6" s="12">
        <v>1</v>
      </c>
      <c r="G6" s="12">
        <v>2</v>
      </c>
      <c r="H6" s="12" t="s">
        <v>26</v>
      </c>
      <c r="I6" s="12" t="s">
        <v>156</v>
      </c>
      <c r="J6" s="12" t="s">
        <v>28</v>
      </c>
      <c r="K6" s="12">
        <v>86</v>
      </c>
      <c r="L6" s="12">
        <v>18</v>
      </c>
      <c r="M6" s="12">
        <v>20</v>
      </c>
      <c r="N6" s="12">
        <v>20</v>
      </c>
      <c r="O6" s="12">
        <v>18</v>
      </c>
      <c r="P6" s="12">
        <v>0</v>
      </c>
      <c r="Q6" s="12">
        <f>SUM(L6:P6)</f>
        <v>76</v>
      </c>
      <c r="R6" s="12">
        <f>SUM(Q6,K6)</f>
        <v>162</v>
      </c>
      <c r="S6" s="12" t="s">
        <v>29</v>
      </c>
      <c r="T6" s="12"/>
      <c r="U6" s="12">
        <v>76</v>
      </c>
      <c r="V6" s="12">
        <v>4</v>
      </c>
      <c r="W6" s="12" t="s">
        <v>28</v>
      </c>
      <c r="X6" s="12">
        <f>V6*1000+3*A6</f>
        <v>4078</v>
      </c>
      <c r="Y6" s="12">
        <v>20</v>
      </c>
      <c r="Z6" s="12">
        <v>20</v>
      </c>
      <c r="AA6" s="12">
        <v>20</v>
      </c>
      <c r="AB6" s="12">
        <v>20</v>
      </c>
      <c r="AC6" s="12">
        <v>20</v>
      </c>
      <c r="AD6" s="12">
        <f>SUM(Y6:AC6)</f>
        <v>100</v>
      </c>
      <c r="AE6" s="9" t="s">
        <v>27</v>
      </c>
      <c r="AF6" s="9">
        <v>4</v>
      </c>
      <c r="AG6" s="9" t="s">
        <v>159</v>
      </c>
      <c r="AH6" s="9">
        <v>22</v>
      </c>
      <c r="AI6" s="9">
        <v>25</v>
      </c>
      <c r="AJ6" s="9">
        <v>15</v>
      </c>
      <c r="AK6" s="9">
        <v>2</v>
      </c>
      <c r="AL6" s="12">
        <f t="shared" si="1"/>
        <v>64</v>
      </c>
      <c r="AM6" s="15">
        <v>2</v>
      </c>
    </row>
    <row r="7" spans="1:39" ht="12.75" customHeight="1">
      <c r="A7" s="9">
        <v>135</v>
      </c>
      <c r="B7" s="10">
        <f t="shared" si="0"/>
        <v>4</v>
      </c>
      <c r="C7" s="9" t="str">
        <f>CONCATENATE(W7,X7)</f>
        <v>А3405</v>
      </c>
      <c r="D7" s="11" t="s">
        <v>160</v>
      </c>
      <c r="E7" s="9" t="s">
        <v>25</v>
      </c>
      <c r="F7" s="9">
        <v>1</v>
      </c>
      <c r="G7" s="9">
        <v>11</v>
      </c>
      <c r="H7" s="9" t="s">
        <v>26</v>
      </c>
      <c r="I7" s="9" t="s">
        <v>37</v>
      </c>
      <c r="J7" s="9" t="s">
        <v>28</v>
      </c>
      <c r="K7" s="9">
        <v>46</v>
      </c>
      <c r="L7" s="9">
        <v>20</v>
      </c>
      <c r="M7" s="9">
        <v>0</v>
      </c>
      <c r="N7" s="9">
        <v>20</v>
      </c>
      <c r="O7" s="9">
        <v>5</v>
      </c>
      <c r="P7" s="9">
        <v>2</v>
      </c>
      <c r="Q7" s="9">
        <f>SUM(L7:P7)</f>
        <v>47</v>
      </c>
      <c r="R7" s="9">
        <f>SUM(Q7,K7)</f>
        <v>93</v>
      </c>
      <c r="S7" s="9" t="s">
        <v>29</v>
      </c>
      <c r="T7" s="9"/>
      <c r="U7" s="9">
        <v>47</v>
      </c>
      <c r="V7" s="9">
        <v>3</v>
      </c>
      <c r="W7" s="9" t="s">
        <v>28</v>
      </c>
      <c r="X7" s="9">
        <f>V7*1000+3*A7</f>
        <v>3405</v>
      </c>
      <c r="Y7" s="9">
        <v>1</v>
      </c>
      <c r="Z7" s="9">
        <v>20</v>
      </c>
      <c r="AA7" s="9">
        <v>20</v>
      </c>
      <c r="AB7" s="9">
        <v>2</v>
      </c>
      <c r="AC7" s="9">
        <v>1</v>
      </c>
      <c r="AD7" s="9">
        <f>SUM(Y7:AC7)</f>
        <v>44</v>
      </c>
      <c r="AE7" s="11" t="s">
        <v>30</v>
      </c>
      <c r="AF7" s="9">
        <v>3</v>
      </c>
      <c r="AG7" s="9" t="s">
        <v>161</v>
      </c>
      <c r="AH7" s="9">
        <v>25</v>
      </c>
      <c r="AI7" s="9">
        <v>25</v>
      </c>
      <c r="AJ7" s="9">
        <v>0</v>
      </c>
      <c r="AK7" s="9">
        <v>3</v>
      </c>
      <c r="AL7" s="9">
        <f t="shared" si="1"/>
        <v>53</v>
      </c>
      <c r="AM7" s="15">
        <v>3</v>
      </c>
    </row>
    <row r="8" spans="1:39" ht="12.75" customHeight="1">
      <c r="A8" s="9">
        <v>126</v>
      </c>
      <c r="B8" s="10">
        <f t="shared" si="0"/>
        <v>5</v>
      </c>
      <c r="C8" s="9" t="str">
        <f>CONCATENATE(W8,X8)</f>
        <v>А4378</v>
      </c>
      <c r="D8" s="16" t="s">
        <v>162</v>
      </c>
      <c r="E8" s="9" t="s">
        <v>44</v>
      </c>
      <c r="F8" s="9">
        <v>14</v>
      </c>
      <c r="G8" s="9">
        <v>10</v>
      </c>
      <c r="H8" s="17" t="s">
        <v>45</v>
      </c>
      <c r="I8" s="9" t="s">
        <v>156</v>
      </c>
      <c r="J8" s="9" t="s">
        <v>28</v>
      </c>
      <c r="K8" s="9"/>
      <c r="L8" s="17">
        <v>2</v>
      </c>
      <c r="M8" s="17">
        <v>0</v>
      </c>
      <c r="N8" s="17">
        <v>20</v>
      </c>
      <c r="O8" s="17">
        <v>0</v>
      </c>
      <c r="P8" s="17">
        <v>0</v>
      </c>
      <c r="Q8" s="9">
        <f>SUM(L8:P8)</f>
        <v>22</v>
      </c>
      <c r="R8" s="9">
        <f>SUM(Q8,K8)</f>
        <v>22</v>
      </c>
      <c r="S8" s="9" t="s">
        <v>29</v>
      </c>
      <c r="T8" s="9"/>
      <c r="U8" s="9">
        <v>22</v>
      </c>
      <c r="V8" s="9">
        <v>4</v>
      </c>
      <c r="W8" s="9" t="s">
        <v>28</v>
      </c>
      <c r="X8" s="9">
        <f>V8*1000+3*A8</f>
        <v>4378</v>
      </c>
      <c r="Y8" s="9">
        <v>0</v>
      </c>
      <c r="Z8" s="9">
        <v>0</v>
      </c>
      <c r="AA8" s="9">
        <v>20</v>
      </c>
      <c r="AB8" s="9">
        <v>20</v>
      </c>
      <c r="AC8" s="9">
        <v>15</v>
      </c>
      <c r="AD8" s="9">
        <f>SUM(Y8:AC8)</f>
        <v>55</v>
      </c>
      <c r="AE8" s="15" t="s">
        <v>37</v>
      </c>
      <c r="AF8" s="14">
        <v>4</v>
      </c>
      <c r="AG8" s="12">
        <v>3217017</v>
      </c>
      <c r="AH8" s="12">
        <v>24</v>
      </c>
      <c r="AI8" s="12">
        <v>25</v>
      </c>
      <c r="AJ8" s="12">
        <v>0</v>
      </c>
      <c r="AK8" s="12">
        <v>2</v>
      </c>
      <c r="AL8" s="9">
        <f t="shared" si="1"/>
        <v>51</v>
      </c>
      <c r="AM8" s="15">
        <v>3</v>
      </c>
    </row>
    <row r="9" spans="1:39" ht="12.75" customHeight="1">
      <c r="A9" s="11"/>
      <c r="B9" s="10">
        <f t="shared" si="0"/>
        <v>6</v>
      </c>
      <c r="C9" s="9"/>
      <c r="D9" s="23" t="s">
        <v>163</v>
      </c>
      <c r="E9" s="9" t="s">
        <v>164</v>
      </c>
      <c r="F9" s="9"/>
      <c r="G9" s="9"/>
      <c r="H9" s="9" t="s">
        <v>165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1"/>
      <c r="W9" s="11"/>
      <c r="X9" s="9"/>
      <c r="Y9" s="11"/>
      <c r="Z9" s="11"/>
      <c r="AA9" s="11"/>
      <c r="AB9" s="11"/>
      <c r="AC9" s="11"/>
      <c r="AD9" s="11"/>
      <c r="AE9" s="11"/>
      <c r="AF9" s="12">
        <v>3</v>
      </c>
      <c r="AG9" s="12" t="s">
        <v>166</v>
      </c>
      <c r="AH9" s="9">
        <v>25</v>
      </c>
      <c r="AI9" s="12">
        <v>25</v>
      </c>
      <c r="AJ9" s="12">
        <v>0</v>
      </c>
      <c r="AK9" s="12">
        <v>0</v>
      </c>
      <c r="AL9" s="9">
        <f t="shared" si="1"/>
        <v>50</v>
      </c>
      <c r="AM9" s="9">
        <v>3</v>
      </c>
    </row>
    <row r="10" spans="1:39" ht="12.75" customHeight="1">
      <c r="A10" s="11"/>
      <c r="B10" s="10">
        <f t="shared" si="0"/>
        <v>7</v>
      </c>
      <c r="C10" s="12"/>
      <c r="D10" s="13" t="s">
        <v>167</v>
      </c>
      <c r="E10" s="12" t="s">
        <v>107</v>
      </c>
      <c r="F10" s="12"/>
      <c r="G10" s="12"/>
      <c r="H10" s="12" t="s">
        <v>168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0"/>
      <c r="W10" s="20"/>
      <c r="X10" s="12"/>
      <c r="Y10" s="20"/>
      <c r="Z10" s="20"/>
      <c r="AA10" s="20"/>
      <c r="AB10" s="20"/>
      <c r="AC10" s="20"/>
      <c r="AD10" s="20"/>
      <c r="AE10" s="11"/>
      <c r="AF10" s="9">
        <v>4</v>
      </c>
      <c r="AG10" s="9">
        <v>27081986</v>
      </c>
      <c r="AH10" s="9">
        <v>22</v>
      </c>
      <c r="AI10" s="9">
        <v>25</v>
      </c>
      <c r="AJ10" s="9">
        <v>0</v>
      </c>
      <c r="AK10" s="9">
        <v>2</v>
      </c>
      <c r="AL10" s="12">
        <f t="shared" si="1"/>
        <v>49</v>
      </c>
      <c r="AM10" s="9">
        <v>3</v>
      </c>
    </row>
    <row r="11" spans="1:39" ht="12.75" customHeight="1">
      <c r="A11" s="9">
        <v>239</v>
      </c>
      <c r="B11" s="10">
        <f t="shared" si="0"/>
        <v>8</v>
      </c>
      <c r="C11" s="9" t="str">
        <f aca="true" t="shared" si="2" ref="C11:C18">CONCATENATE(W11,X11)</f>
        <v>А4717</v>
      </c>
      <c r="D11" s="11" t="s">
        <v>169</v>
      </c>
      <c r="E11" s="9" t="s">
        <v>25</v>
      </c>
      <c r="F11" s="9">
        <v>1</v>
      </c>
      <c r="G11" s="9">
        <v>22</v>
      </c>
      <c r="H11" s="9" t="s">
        <v>26</v>
      </c>
      <c r="I11" s="9" t="s">
        <v>156</v>
      </c>
      <c r="J11" s="9" t="s">
        <v>28</v>
      </c>
      <c r="K11" s="9">
        <v>97</v>
      </c>
      <c r="L11" s="9">
        <v>0</v>
      </c>
      <c r="M11" s="9">
        <v>15</v>
      </c>
      <c r="N11" s="9">
        <v>16</v>
      </c>
      <c r="O11" s="9">
        <v>20</v>
      </c>
      <c r="P11" s="9">
        <v>20</v>
      </c>
      <c r="Q11" s="9">
        <f aca="true" t="shared" si="3" ref="Q11:Q18">SUM(L11:P11)</f>
        <v>71</v>
      </c>
      <c r="R11" s="9">
        <f aca="true" t="shared" si="4" ref="R11:R18">SUM(Q11,K11)</f>
        <v>168</v>
      </c>
      <c r="S11" s="9" t="s">
        <v>29</v>
      </c>
      <c r="T11" s="9"/>
      <c r="U11" s="9">
        <v>71</v>
      </c>
      <c r="V11" s="9">
        <v>4</v>
      </c>
      <c r="W11" s="9" t="s">
        <v>28</v>
      </c>
      <c r="X11" s="9">
        <f aca="true" t="shared" si="5" ref="X11:X18">V11*1000+3*A11</f>
        <v>4717</v>
      </c>
      <c r="Y11" s="9">
        <v>0</v>
      </c>
      <c r="Z11" s="9">
        <v>5</v>
      </c>
      <c r="AA11" s="9">
        <v>20</v>
      </c>
      <c r="AB11" s="9">
        <v>20</v>
      </c>
      <c r="AC11" s="9">
        <v>20</v>
      </c>
      <c r="AD11" s="9">
        <f aca="true" t="shared" si="6" ref="AD11:AD18">SUM(Y11:AC11)</f>
        <v>65</v>
      </c>
      <c r="AE11" s="15" t="s">
        <v>37</v>
      </c>
      <c r="AF11" s="15">
        <v>4</v>
      </c>
      <c r="AG11" s="9" t="s">
        <v>170</v>
      </c>
      <c r="AH11" s="9">
        <v>22</v>
      </c>
      <c r="AI11" s="9">
        <v>0</v>
      </c>
      <c r="AJ11" s="9">
        <v>12</v>
      </c>
      <c r="AK11" s="9">
        <v>13</v>
      </c>
      <c r="AL11" s="9">
        <f t="shared" si="1"/>
        <v>47</v>
      </c>
      <c r="AM11" s="9">
        <v>3</v>
      </c>
    </row>
    <row r="12" spans="1:39" ht="12.75" customHeight="1">
      <c r="A12" s="9">
        <v>11</v>
      </c>
      <c r="B12" s="10">
        <f t="shared" si="0"/>
        <v>8</v>
      </c>
      <c r="C12" s="9" t="str">
        <f t="shared" si="2"/>
        <v>А4033</v>
      </c>
      <c r="D12" s="11" t="s">
        <v>171</v>
      </c>
      <c r="E12" s="9" t="s">
        <v>25</v>
      </c>
      <c r="F12" s="9">
        <v>1</v>
      </c>
      <c r="G12" s="9">
        <v>1</v>
      </c>
      <c r="H12" s="9" t="s">
        <v>26</v>
      </c>
      <c r="I12" s="9" t="s">
        <v>156</v>
      </c>
      <c r="J12" s="9" t="s">
        <v>28</v>
      </c>
      <c r="K12" s="9">
        <v>0</v>
      </c>
      <c r="L12" s="9">
        <v>20</v>
      </c>
      <c r="M12" s="9">
        <v>20</v>
      </c>
      <c r="N12" s="9">
        <v>15</v>
      </c>
      <c r="O12" s="9">
        <v>20</v>
      </c>
      <c r="P12" s="9">
        <v>2</v>
      </c>
      <c r="Q12" s="9">
        <f t="shared" si="3"/>
        <v>77</v>
      </c>
      <c r="R12" s="9">
        <f t="shared" si="4"/>
        <v>77</v>
      </c>
      <c r="S12" s="9" t="s">
        <v>29</v>
      </c>
      <c r="T12" s="9"/>
      <c r="U12" s="9">
        <v>77</v>
      </c>
      <c r="V12" s="9">
        <v>4</v>
      </c>
      <c r="W12" s="9" t="s">
        <v>28</v>
      </c>
      <c r="X12" s="9">
        <f t="shared" si="5"/>
        <v>4033</v>
      </c>
      <c r="Y12" s="9">
        <v>0</v>
      </c>
      <c r="Z12" s="9">
        <v>5</v>
      </c>
      <c r="AA12" s="9">
        <v>20</v>
      </c>
      <c r="AB12" s="9">
        <v>20</v>
      </c>
      <c r="AC12" s="9">
        <v>15</v>
      </c>
      <c r="AD12" s="9">
        <f t="shared" si="6"/>
        <v>60</v>
      </c>
      <c r="AE12" s="15" t="s">
        <v>37</v>
      </c>
      <c r="AF12" s="15">
        <v>4</v>
      </c>
      <c r="AG12" s="9" t="s">
        <v>172</v>
      </c>
      <c r="AH12" s="9">
        <v>17</v>
      </c>
      <c r="AI12" s="9">
        <v>12</v>
      </c>
      <c r="AJ12" s="9">
        <v>7</v>
      </c>
      <c r="AK12" s="9">
        <v>11</v>
      </c>
      <c r="AL12" s="9">
        <f t="shared" si="1"/>
        <v>47</v>
      </c>
      <c r="AM12" s="9">
        <v>3</v>
      </c>
    </row>
    <row r="13" spans="1:39" ht="12.75" customHeight="1">
      <c r="A13" s="9">
        <v>20</v>
      </c>
      <c r="B13" s="10">
        <f t="shared" si="0"/>
        <v>10</v>
      </c>
      <c r="C13" s="9" t="str">
        <f t="shared" si="2"/>
        <v>А4060</v>
      </c>
      <c r="D13" s="11" t="s">
        <v>173</v>
      </c>
      <c r="E13" s="9" t="s">
        <v>25</v>
      </c>
      <c r="F13" s="9">
        <v>1</v>
      </c>
      <c r="G13" s="9">
        <v>2</v>
      </c>
      <c r="H13" s="9" t="s">
        <v>26</v>
      </c>
      <c r="I13" s="9" t="s">
        <v>156</v>
      </c>
      <c r="J13" s="9" t="s">
        <v>28</v>
      </c>
      <c r="K13" s="9">
        <v>44</v>
      </c>
      <c r="L13" s="9">
        <v>2</v>
      </c>
      <c r="M13" s="9">
        <v>20</v>
      </c>
      <c r="N13" s="9">
        <v>15</v>
      </c>
      <c r="O13" s="9">
        <v>0</v>
      </c>
      <c r="P13" s="9">
        <v>0</v>
      </c>
      <c r="Q13" s="9">
        <f t="shared" si="3"/>
        <v>37</v>
      </c>
      <c r="R13" s="9">
        <f t="shared" si="4"/>
        <v>81</v>
      </c>
      <c r="S13" s="9" t="s">
        <v>29</v>
      </c>
      <c r="T13" s="9"/>
      <c r="U13" s="9">
        <v>37</v>
      </c>
      <c r="V13" s="9">
        <v>4</v>
      </c>
      <c r="W13" s="9" t="s">
        <v>28</v>
      </c>
      <c r="X13" s="9">
        <f t="shared" si="5"/>
        <v>4060</v>
      </c>
      <c r="Y13" s="9">
        <v>0</v>
      </c>
      <c r="Z13" s="9">
        <v>0</v>
      </c>
      <c r="AA13" s="9">
        <v>8</v>
      </c>
      <c r="AB13" s="9">
        <v>20</v>
      </c>
      <c r="AC13" s="9">
        <v>20</v>
      </c>
      <c r="AD13" s="9">
        <f t="shared" si="6"/>
        <v>48</v>
      </c>
      <c r="AE13" s="11" t="s">
        <v>30</v>
      </c>
      <c r="AF13" s="15">
        <v>4</v>
      </c>
      <c r="AG13" s="9" t="s">
        <v>174</v>
      </c>
      <c r="AH13" s="9">
        <v>25</v>
      </c>
      <c r="AI13" s="9">
        <v>8</v>
      </c>
      <c r="AJ13" s="9">
        <v>7</v>
      </c>
      <c r="AK13" s="9">
        <v>2</v>
      </c>
      <c r="AL13" s="9">
        <f t="shared" si="1"/>
        <v>42</v>
      </c>
      <c r="AM13" s="9" t="s">
        <v>54</v>
      </c>
    </row>
    <row r="14" spans="1:39" ht="12.75" customHeight="1">
      <c r="A14" s="9">
        <v>237</v>
      </c>
      <c r="B14" s="10">
        <f t="shared" si="0"/>
        <v>10</v>
      </c>
      <c r="C14" s="9" t="str">
        <f t="shared" si="2"/>
        <v>Б4711</v>
      </c>
      <c r="D14" s="11" t="s">
        <v>175</v>
      </c>
      <c r="E14" s="9" t="s">
        <v>176</v>
      </c>
      <c r="F14" s="9">
        <v>12</v>
      </c>
      <c r="G14" s="9">
        <v>22</v>
      </c>
      <c r="H14" s="9" t="s">
        <v>177</v>
      </c>
      <c r="I14" s="15" t="s">
        <v>156</v>
      </c>
      <c r="J14" s="15" t="s">
        <v>60</v>
      </c>
      <c r="K14" s="9"/>
      <c r="L14" s="9">
        <v>0</v>
      </c>
      <c r="M14" s="9">
        <v>0</v>
      </c>
      <c r="N14" s="9">
        <v>20</v>
      </c>
      <c r="O14" s="9">
        <v>20</v>
      </c>
      <c r="P14" s="9">
        <v>15</v>
      </c>
      <c r="Q14" s="9">
        <f t="shared" si="3"/>
        <v>55</v>
      </c>
      <c r="R14" s="9">
        <f t="shared" si="4"/>
        <v>55</v>
      </c>
      <c r="S14" s="9" t="s">
        <v>29</v>
      </c>
      <c r="T14" s="9"/>
      <c r="U14" s="9">
        <v>55</v>
      </c>
      <c r="V14" s="15">
        <v>4</v>
      </c>
      <c r="W14" s="15" t="s">
        <v>60</v>
      </c>
      <c r="X14" s="9">
        <f t="shared" si="5"/>
        <v>4711</v>
      </c>
      <c r="Y14" s="9">
        <v>20</v>
      </c>
      <c r="Z14" s="9">
        <v>20</v>
      </c>
      <c r="AA14" s="9">
        <v>13</v>
      </c>
      <c r="AB14" s="9">
        <v>19</v>
      </c>
      <c r="AC14" s="9">
        <v>20</v>
      </c>
      <c r="AD14" s="9">
        <f t="shared" si="6"/>
        <v>92</v>
      </c>
      <c r="AE14" s="9">
        <v>2</v>
      </c>
      <c r="AF14" s="9">
        <v>4</v>
      </c>
      <c r="AG14" s="9" t="s">
        <v>178</v>
      </c>
      <c r="AH14" s="9">
        <v>17</v>
      </c>
      <c r="AI14" s="9">
        <v>25</v>
      </c>
      <c r="AJ14" s="9">
        <v>0</v>
      </c>
      <c r="AK14" s="9">
        <v>0</v>
      </c>
      <c r="AL14" s="9">
        <f t="shared" si="1"/>
        <v>42</v>
      </c>
      <c r="AM14" s="9" t="s">
        <v>54</v>
      </c>
    </row>
    <row r="15" spans="1:39" ht="12.75" customHeight="1">
      <c r="A15" s="9">
        <v>175</v>
      </c>
      <c r="B15" s="10">
        <f t="shared" si="0"/>
        <v>12</v>
      </c>
      <c r="C15" s="9" t="str">
        <f t="shared" si="2"/>
        <v>А4525</v>
      </c>
      <c r="D15" s="11" t="s">
        <v>179</v>
      </c>
      <c r="E15" s="9" t="s">
        <v>25</v>
      </c>
      <c r="F15" s="9">
        <v>1</v>
      </c>
      <c r="G15" s="9">
        <v>14</v>
      </c>
      <c r="H15" s="9" t="s">
        <v>26</v>
      </c>
      <c r="I15" s="9" t="s">
        <v>156</v>
      </c>
      <c r="J15" s="9" t="s">
        <v>28</v>
      </c>
      <c r="K15" s="9">
        <v>73</v>
      </c>
      <c r="L15" s="9">
        <v>0</v>
      </c>
      <c r="M15" s="9">
        <v>20</v>
      </c>
      <c r="N15" s="9">
        <v>0</v>
      </c>
      <c r="O15" s="9">
        <v>0</v>
      </c>
      <c r="P15" s="9">
        <v>20</v>
      </c>
      <c r="Q15" s="9">
        <f t="shared" si="3"/>
        <v>40</v>
      </c>
      <c r="R15" s="9">
        <f t="shared" si="4"/>
        <v>113</v>
      </c>
      <c r="S15" s="9" t="s">
        <v>29</v>
      </c>
      <c r="T15" s="9"/>
      <c r="U15" s="9">
        <v>40</v>
      </c>
      <c r="V15" s="9">
        <v>4</v>
      </c>
      <c r="W15" s="9" t="s">
        <v>28</v>
      </c>
      <c r="X15" s="9">
        <f t="shared" si="5"/>
        <v>4525</v>
      </c>
      <c r="Y15" s="9">
        <v>0</v>
      </c>
      <c r="Z15" s="9">
        <v>20</v>
      </c>
      <c r="AA15" s="9">
        <v>20</v>
      </c>
      <c r="AB15" s="9">
        <v>0</v>
      </c>
      <c r="AC15" s="9">
        <v>20</v>
      </c>
      <c r="AD15" s="9">
        <f t="shared" si="6"/>
        <v>60</v>
      </c>
      <c r="AE15" s="15" t="s">
        <v>37</v>
      </c>
      <c r="AF15" s="15">
        <v>4</v>
      </c>
      <c r="AG15" s="9" t="s">
        <v>180</v>
      </c>
      <c r="AH15" s="9">
        <v>22</v>
      </c>
      <c r="AI15" s="9">
        <v>10</v>
      </c>
      <c r="AJ15" s="9">
        <v>9</v>
      </c>
      <c r="AK15" s="9">
        <v>0</v>
      </c>
      <c r="AL15" s="9">
        <f t="shared" si="1"/>
        <v>41</v>
      </c>
      <c r="AM15" s="9" t="s">
        <v>54</v>
      </c>
    </row>
    <row r="16" spans="1:39" ht="12.75" customHeight="1">
      <c r="A16" s="9">
        <v>82</v>
      </c>
      <c r="B16" s="10">
        <f t="shared" si="0"/>
        <v>13</v>
      </c>
      <c r="C16" s="9" t="str">
        <f t="shared" si="2"/>
        <v>А4246</v>
      </c>
      <c r="D16" s="11" t="s">
        <v>181</v>
      </c>
      <c r="E16" s="9" t="s">
        <v>25</v>
      </c>
      <c r="F16" s="9">
        <v>1</v>
      </c>
      <c r="G16" s="9">
        <v>7</v>
      </c>
      <c r="H16" s="9" t="s">
        <v>26</v>
      </c>
      <c r="I16" s="9" t="s">
        <v>156</v>
      </c>
      <c r="J16" s="9" t="s">
        <v>28</v>
      </c>
      <c r="K16" s="9">
        <v>52</v>
      </c>
      <c r="L16" s="9">
        <v>3</v>
      </c>
      <c r="M16" s="9">
        <v>5</v>
      </c>
      <c r="N16" s="9">
        <v>15</v>
      </c>
      <c r="O16" s="9">
        <v>3</v>
      </c>
      <c r="P16" s="9">
        <v>0</v>
      </c>
      <c r="Q16" s="9">
        <f t="shared" si="3"/>
        <v>26</v>
      </c>
      <c r="R16" s="9">
        <f t="shared" si="4"/>
        <v>78</v>
      </c>
      <c r="S16" s="9" t="s">
        <v>29</v>
      </c>
      <c r="T16" s="9"/>
      <c r="U16" s="9">
        <v>26</v>
      </c>
      <c r="V16" s="9">
        <v>4</v>
      </c>
      <c r="W16" s="9" t="s">
        <v>28</v>
      </c>
      <c r="X16" s="9">
        <f t="shared" si="5"/>
        <v>4246</v>
      </c>
      <c r="Y16" s="9">
        <v>0</v>
      </c>
      <c r="Z16" s="9">
        <v>3</v>
      </c>
      <c r="AA16" s="9">
        <v>20</v>
      </c>
      <c r="AB16" s="9">
        <v>20</v>
      </c>
      <c r="AC16" s="9">
        <v>0</v>
      </c>
      <c r="AD16" s="9">
        <f t="shared" si="6"/>
        <v>43</v>
      </c>
      <c r="AE16" s="11" t="s">
        <v>30</v>
      </c>
      <c r="AF16" s="9">
        <v>4</v>
      </c>
      <c r="AG16" s="9" t="s">
        <v>182</v>
      </c>
      <c r="AH16" s="9">
        <v>22</v>
      </c>
      <c r="AI16" s="9">
        <v>5</v>
      </c>
      <c r="AJ16" s="9">
        <v>0</v>
      </c>
      <c r="AK16" s="9">
        <v>13</v>
      </c>
      <c r="AL16" s="9">
        <f t="shared" si="1"/>
        <v>40</v>
      </c>
      <c r="AM16" s="9" t="s">
        <v>54</v>
      </c>
    </row>
    <row r="17" spans="1:39" ht="12.75" customHeight="1">
      <c r="A17" s="9">
        <v>72</v>
      </c>
      <c r="B17" s="10">
        <f t="shared" si="0"/>
        <v>14</v>
      </c>
      <c r="C17" s="9" t="str">
        <f t="shared" si="2"/>
        <v>А4216</v>
      </c>
      <c r="D17" s="34" t="s">
        <v>183</v>
      </c>
      <c r="E17" s="15" t="s">
        <v>184</v>
      </c>
      <c r="F17" s="15">
        <v>9</v>
      </c>
      <c r="G17" s="9">
        <v>6</v>
      </c>
      <c r="H17" s="35" t="s">
        <v>185</v>
      </c>
      <c r="I17" s="15" t="s">
        <v>156</v>
      </c>
      <c r="J17" s="15" t="s">
        <v>28</v>
      </c>
      <c r="K17" s="15"/>
      <c r="L17" s="15">
        <v>20</v>
      </c>
      <c r="M17" s="15">
        <v>20</v>
      </c>
      <c r="N17" s="15">
        <v>20</v>
      </c>
      <c r="O17" s="15">
        <v>0</v>
      </c>
      <c r="P17" s="15">
        <v>20</v>
      </c>
      <c r="Q17" s="15">
        <f t="shared" si="3"/>
        <v>80</v>
      </c>
      <c r="R17" s="15">
        <f t="shared" si="4"/>
        <v>80</v>
      </c>
      <c r="S17" s="15" t="s">
        <v>29</v>
      </c>
      <c r="T17" s="9"/>
      <c r="U17" s="9">
        <v>80</v>
      </c>
      <c r="V17" s="15">
        <v>4</v>
      </c>
      <c r="W17" s="15" t="s">
        <v>28</v>
      </c>
      <c r="X17" s="9">
        <f t="shared" si="5"/>
        <v>4216</v>
      </c>
      <c r="Y17" s="9">
        <v>5</v>
      </c>
      <c r="Z17" s="9">
        <v>10</v>
      </c>
      <c r="AA17" s="9">
        <v>20</v>
      </c>
      <c r="AB17" s="9">
        <v>20</v>
      </c>
      <c r="AC17" s="9">
        <v>20</v>
      </c>
      <c r="AD17" s="9">
        <f t="shared" si="6"/>
        <v>75</v>
      </c>
      <c r="AE17" s="15" t="s">
        <v>52</v>
      </c>
      <c r="AF17" s="15">
        <v>4</v>
      </c>
      <c r="AG17" s="9" t="s">
        <v>186</v>
      </c>
      <c r="AH17" s="9">
        <v>24</v>
      </c>
      <c r="AI17" s="9">
        <v>8</v>
      </c>
      <c r="AJ17" s="9">
        <v>1</v>
      </c>
      <c r="AK17" s="9">
        <v>2</v>
      </c>
      <c r="AL17" s="9">
        <f t="shared" si="1"/>
        <v>35</v>
      </c>
      <c r="AM17" s="9" t="s">
        <v>54</v>
      </c>
    </row>
    <row r="18" spans="1:39" ht="12.75" customHeight="1">
      <c r="A18" s="9">
        <v>118</v>
      </c>
      <c r="B18" s="10">
        <f t="shared" si="0"/>
        <v>14</v>
      </c>
      <c r="C18" s="9" t="str">
        <f t="shared" si="2"/>
        <v>А4354</v>
      </c>
      <c r="D18" s="11" t="s">
        <v>187</v>
      </c>
      <c r="E18" s="9" t="s">
        <v>25</v>
      </c>
      <c r="F18" s="9">
        <v>1</v>
      </c>
      <c r="G18" s="9">
        <v>10</v>
      </c>
      <c r="H18" s="9" t="s">
        <v>26</v>
      </c>
      <c r="I18" s="9" t="s">
        <v>156</v>
      </c>
      <c r="J18" s="9" t="s">
        <v>28</v>
      </c>
      <c r="K18" s="9">
        <v>73</v>
      </c>
      <c r="L18" s="9">
        <v>0</v>
      </c>
      <c r="M18" s="9">
        <v>20</v>
      </c>
      <c r="N18" s="9">
        <v>15</v>
      </c>
      <c r="O18" s="9">
        <v>0</v>
      </c>
      <c r="P18" s="9">
        <v>0</v>
      </c>
      <c r="Q18" s="9">
        <f t="shared" si="3"/>
        <v>35</v>
      </c>
      <c r="R18" s="9">
        <f t="shared" si="4"/>
        <v>108</v>
      </c>
      <c r="S18" s="9" t="s">
        <v>29</v>
      </c>
      <c r="T18" s="9"/>
      <c r="U18" s="9">
        <v>35</v>
      </c>
      <c r="V18" s="9">
        <v>4</v>
      </c>
      <c r="W18" s="9" t="s">
        <v>28</v>
      </c>
      <c r="X18" s="9">
        <f t="shared" si="5"/>
        <v>4354</v>
      </c>
      <c r="Y18" s="9">
        <v>7</v>
      </c>
      <c r="Z18" s="9">
        <v>20</v>
      </c>
      <c r="AA18" s="9">
        <v>20</v>
      </c>
      <c r="AB18" s="9">
        <v>20</v>
      </c>
      <c r="AC18" s="9">
        <v>0</v>
      </c>
      <c r="AD18" s="9">
        <f t="shared" si="6"/>
        <v>67</v>
      </c>
      <c r="AE18" s="15" t="s">
        <v>37</v>
      </c>
      <c r="AF18" s="15">
        <v>4</v>
      </c>
      <c r="AG18" s="9" t="s">
        <v>188</v>
      </c>
      <c r="AH18" s="9">
        <v>25</v>
      </c>
      <c r="AI18" s="9">
        <v>5</v>
      </c>
      <c r="AJ18" s="9">
        <v>0</v>
      </c>
      <c r="AK18" s="9">
        <v>5</v>
      </c>
      <c r="AL18" s="9">
        <f t="shared" si="1"/>
        <v>35</v>
      </c>
      <c r="AM18" s="9" t="s">
        <v>54</v>
      </c>
    </row>
    <row r="19" spans="1:39" ht="12.75" customHeight="1" thickBot="1">
      <c r="A19" s="11"/>
      <c r="B19" s="26">
        <f t="shared" si="0"/>
        <v>14</v>
      </c>
      <c r="C19" s="27"/>
      <c r="D19" s="28" t="s">
        <v>189</v>
      </c>
      <c r="E19" s="27" t="s">
        <v>91</v>
      </c>
      <c r="F19" s="27"/>
      <c r="G19" s="27"/>
      <c r="H19" s="27" t="s">
        <v>92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7"/>
      <c r="Y19" s="28"/>
      <c r="Z19" s="28"/>
      <c r="AA19" s="28"/>
      <c r="AB19" s="28"/>
      <c r="AC19" s="28"/>
      <c r="AD19" s="28"/>
      <c r="AE19" s="28"/>
      <c r="AF19" s="29">
        <v>3</v>
      </c>
      <c r="AG19" s="27" t="s">
        <v>190</v>
      </c>
      <c r="AH19" s="27">
        <v>3</v>
      </c>
      <c r="AI19" s="27">
        <v>25</v>
      </c>
      <c r="AJ19" s="27">
        <v>0</v>
      </c>
      <c r="AK19" s="27">
        <v>7</v>
      </c>
      <c r="AL19" s="27">
        <f t="shared" si="1"/>
        <v>35</v>
      </c>
      <c r="AM19" s="27" t="s">
        <v>54</v>
      </c>
    </row>
    <row r="20" spans="1:39" ht="12.75" customHeight="1">
      <c r="A20" s="9">
        <v>167</v>
      </c>
      <c r="B20" s="30">
        <f t="shared" si="0"/>
        <v>17</v>
      </c>
      <c r="C20" s="12" t="str">
        <f>CONCATENATE(W20,X20)</f>
        <v>А4501</v>
      </c>
      <c r="D20" s="21" t="s">
        <v>191</v>
      </c>
      <c r="E20" s="12" t="s">
        <v>44</v>
      </c>
      <c r="F20" s="12">
        <v>14</v>
      </c>
      <c r="G20" s="12">
        <v>14</v>
      </c>
      <c r="H20" s="22" t="s">
        <v>45</v>
      </c>
      <c r="I20" s="12" t="s">
        <v>156</v>
      </c>
      <c r="J20" s="12" t="s">
        <v>28</v>
      </c>
      <c r="K20" s="12"/>
      <c r="L20" s="22">
        <v>20</v>
      </c>
      <c r="M20" s="22">
        <v>20</v>
      </c>
      <c r="N20" s="22">
        <v>20</v>
      </c>
      <c r="O20" s="22">
        <v>0</v>
      </c>
      <c r="P20" s="22">
        <v>0</v>
      </c>
      <c r="Q20" s="12">
        <f>SUM(L20:P20)</f>
        <v>60</v>
      </c>
      <c r="R20" s="12">
        <f>SUM(Q20,K20)</f>
        <v>60</v>
      </c>
      <c r="S20" s="12" t="s">
        <v>29</v>
      </c>
      <c r="T20" s="12"/>
      <c r="U20" s="12">
        <v>60</v>
      </c>
      <c r="V20" s="12">
        <v>4</v>
      </c>
      <c r="W20" s="12" t="s">
        <v>28</v>
      </c>
      <c r="X20" s="12">
        <f>V20*1000+3*A20</f>
        <v>4501</v>
      </c>
      <c r="Y20" s="12">
        <v>0</v>
      </c>
      <c r="Z20" s="12">
        <v>1</v>
      </c>
      <c r="AA20" s="12">
        <v>20</v>
      </c>
      <c r="AB20" s="12">
        <v>20</v>
      </c>
      <c r="AC20" s="12">
        <v>0</v>
      </c>
      <c r="AD20" s="12">
        <f>SUM(Y20:AC20)</f>
        <v>41</v>
      </c>
      <c r="AE20" s="20" t="s">
        <v>30</v>
      </c>
      <c r="AF20" s="12">
        <v>4</v>
      </c>
      <c r="AG20" s="12" t="s">
        <v>192</v>
      </c>
      <c r="AH20" s="12">
        <v>25</v>
      </c>
      <c r="AI20" s="12">
        <v>5</v>
      </c>
      <c r="AJ20" s="12">
        <v>1</v>
      </c>
      <c r="AK20" s="12">
        <v>0</v>
      </c>
      <c r="AL20" s="12">
        <f t="shared" si="1"/>
        <v>31</v>
      </c>
      <c r="AM20" s="12"/>
    </row>
    <row r="21" spans="1:39" ht="12.75" customHeight="1">
      <c r="A21" s="9">
        <v>255</v>
      </c>
      <c r="B21" s="10">
        <f t="shared" si="0"/>
        <v>18</v>
      </c>
      <c r="C21" s="9" t="str">
        <f>CONCATENATE(W21,X21)</f>
        <v>Б4765</v>
      </c>
      <c r="D21" s="34" t="s">
        <v>193</v>
      </c>
      <c r="E21" s="15" t="s">
        <v>184</v>
      </c>
      <c r="F21" s="15">
        <v>9</v>
      </c>
      <c r="G21" s="9">
        <v>23</v>
      </c>
      <c r="H21" s="35" t="s">
        <v>185</v>
      </c>
      <c r="I21" s="15" t="s">
        <v>156</v>
      </c>
      <c r="J21" s="15" t="s">
        <v>60</v>
      </c>
      <c r="K21" s="15"/>
      <c r="L21" s="15">
        <v>0</v>
      </c>
      <c r="M21" s="15">
        <v>20</v>
      </c>
      <c r="N21" s="15">
        <v>15</v>
      </c>
      <c r="O21" s="15">
        <v>5</v>
      </c>
      <c r="P21" s="15">
        <v>0</v>
      </c>
      <c r="Q21" s="15">
        <f>SUM(L21:P21)</f>
        <v>40</v>
      </c>
      <c r="R21" s="15">
        <f>SUM(Q21,K21)</f>
        <v>40</v>
      </c>
      <c r="S21" s="15" t="s">
        <v>29</v>
      </c>
      <c r="T21" s="15"/>
      <c r="U21" s="9">
        <v>40</v>
      </c>
      <c r="V21" s="15">
        <v>4</v>
      </c>
      <c r="W21" s="15" t="s">
        <v>60</v>
      </c>
      <c r="X21" s="9">
        <f>V21*1000+3*A21</f>
        <v>4765</v>
      </c>
      <c r="Y21" s="9">
        <v>15</v>
      </c>
      <c r="Z21" s="9">
        <v>0</v>
      </c>
      <c r="AA21" s="9">
        <v>18</v>
      </c>
      <c r="AB21" s="9">
        <v>19</v>
      </c>
      <c r="AC21" s="9">
        <v>18</v>
      </c>
      <c r="AD21" s="9">
        <f>SUM(Y21:AC21)</f>
        <v>70</v>
      </c>
      <c r="AE21" s="11" t="s">
        <v>30</v>
      </c>
      <c r="AF21" s="12">
        <v>4</v>
      </c>
      <c r="AG21" s="12" t="s">
        <v>194</v>
      </c>
      <c r="AH21" s="12">
        <v>3</v>
      </c>
      <c r="AI21" s="12">
        <v>25</v>
      </c>
      <c r="AJ21" s="12">
        <v>0</v>
      </c>
      <c r="AK21" s="12">
        <v>0</v>
      </c>
      <c r="AL21" s="9">
        <f t="shared" si="1"/>
        <v>28</v>
      </c>
      <c r="AM21" s="9"/>
    </row>
    <row r="22" spans="1:39" ht="12.75" customHeight="1">
      <c r="A22" s="9">
        <v>222</v>
      </c>
      <c r="B22" s="10">
        <f t="shared" si="0"/>
        <v>19</v>
      </c>
      <c r="C22" s="12" t="str">
        <f>CONCATENATE(W22,X22)</f>
        <v>А4666</v>
      </c>
      <c r="D22" s="21" t="s">
        <v>195</v>
      </c>
      <c r="E22" s="12" t="s">
        <v>44</v>
      </c>
      <c r="F22" s="12">
        <v>14</v>
      </c>
      <c r="G22" s="12">
        <v>21</v>
      </c>
      <c r="H22" s="22" t="s">
        <v>196</v>
      </c>
      <c r="I22" s="12" t="s">
        <v>156</v>
      </c>
      <c r="J22" s="12" t="s">
        <v>28</v>
      </c>
      <c r="K22" s="12"/>
      <c r="L22" s="22">
        <v>20</v>
      </c>
      <c r="M22" s="22">
        <v>20</v>
      </c>
      <c r="N22" s="22">
        <v>15</v>
      </c>
      <c r="O22" s="22">
        <v>0</v>
      </c>
      <c r="P22" s="22">
        <v>0</v>
      </c>
      <c r="Q22" s="12">
        <f>SUM(L22:P22)</f>
        <v>55</v>
      </c>
      <c r="R22" s="12">
        <f>SUM(Q22,K22)</f>
        <v>55</v>
      </c>
      <c r="S22" s="12" t="s">
        <v>29</v>
      </c>
      <c r="T22" s="12"/>
      <c r="U22" s="12">
        <v>55</v>
      </c>
      <c r="V22" s="12">
        <v>4</v>
      </c>
      <c r="W22" s="12" t="s">
        <v>28</v>
      </c>
      <c r="X22" s="12">
        <f>V22*1000+3*A22</f>
        <v>4666</v>
      </c>
      <c r="Y22" s="12">
        <v>0</v>
      </c>
      <c r="Z22" s="12">
        <v>20</v>
      </c>
      <c r="AA22" s="12">
        <v>20</v>
      </c>
      <c r="AB22" s="12">
        <v>0</v>
      </c>
      <c r="AC22" s="12">
        <v>0</v>
      </c>
      <c r="AD22" s="12">
        <f>SUM(Y22:AC22)</f>
        <v>40</v>
      </c>
      <c r="AE22" s="20" t="s">
        <v>30</v>
      </c>
      <c r="AF22" s="9">
        <v>4</v>
      </c>
      <c r="AG22" s="9" t="s">
        <v>197</v>
      </c>
      <c r="AH22" s="9">
        <v>17</v>
      </c>
      <c r="AI22" s="9">
        <v>0</v>
      </c>
      <c r="AJ22" s="9">
        <v>2</v>
      </c>
      <c r="AK22" s="9">
        <v>2</v>
      </c>
      <c r="AL22" s="12">
        <f t="shared" si="1"/>
        <v>21</v>
      </c>
      <c r="AM22" s="9"/>
    </row>
    <row r="23" spans="1:39" ht="12.75" customHeight="1">
      <c r="A23" s="11"/>
      <c r="B23" s="10">
        <f t="shared" si="0"/>
        <v>20</v>
      </c>
      <c r="C23" s="12"/>
      <c r="D23" s="13" t="s">
        <v>198</v>
      </c>
      <c r="E23" s="12" t="s">
        <v>199</v>
      </c>
      <c r="F23" s="12"/>
      <c r="G23" s="12"/>
      <c r="H23" s="12" t="s">
        <v>200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0"/>
      <c r="W23" s="20"/>
      <c r="X23" s="12"/>
      <c r="Y23" s="20"/>
      <c r="Z23" s="20"/>
      <c r="AA23" s="20"/>
      <c r="AB23" s="20"/>
      <c r="AC23" s="20"/>
      <c r="AD23" s="20"/>
      <c r="AE23" s="20"/>
      <c r="AF23" s="9">
        <v>4</v>
      </c>
      <c r="AG23" s="9" t="s">
        <v>201</v>
      </c>
      <c r="AH23" s="9">
        <v>18</v>
      </c>
      <c r="AI23" s="9">
        <v>0</v>
      </c>
      <c r="AJ23" s="9">
        <v>0</v>
      </c>
      <c r="AK23" s="9">
        <v>0</v>
      </c>
      <c r="AL23" s="12">
        <f t="shared" si="1"/>
        <v>18</v>
      </c>
      <c r="AM23" s="9"/>
    </row>
    <row r="24" spans="1:39" ht="12.75" customHeight="1">
      <c r="A24" s="11"/>
      <c r="B24" s="10">
        <f t="shared" si="0"/>
        <v>21</v>
      </c>
      <c r="C24" s="9"/>
      <c r="D24" s="11" t="s">
        <v>202</v>
      </c>
      <c r="E24" s="9" t="s">
        <v>91</v>
      </c>
      <c r="F24" s="9"/>
      <c r="G24" s="9"/>
      <c r="H24" s="9" t="s">
        <v>92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1"/>
      <c r="W24" s="11"/>
      <c r="X24" s="9"/>
      <c r="Y24" s="11"/>
      <c r="Z24" s="11"/>
      <c r="AA24" s="11"/>
      <c r="AB24" s="11"/>
      <c r="AC24" s="11"/>
      <c r="AD24" s="11"/>
      <c r="AE24" s="11"/>
      <c r="AF24" s="12">
        <v>3</v>
      </c>
      <c r="AG24" s="12" t="s">
        <v>203</v>
      </c>
      <c r="AH24" s="12">
        <v>3</v>
      </c>
      <c r="AI24" s="12">
        <v>0</v>
      </c>
      <c r="AJ24" s="12">
        <v>0</v>
      </c>
      <c r="AK24" s="12">
        <v>13</v>
      </c>
      <c r="AL24" s="9">
        <f t="shared" si="1"/>
        <v>16</v>
      </c>
      <c r="AM24" s="9"/>
    </row>
    <row r="25" spans="1:39" ht="12.75" customHeight="1">
      <c r="A25" s="9">
        <v>271</v>
      </c>
      <c r="B25" s="10">
        <f t="shared" si="0"/>
        <v>22</v>
      </c>
      <c r="C25" s="12" t="str">
        <f>CONCATENATE(W25,X25)</f>
        <v>Б3813</v>
      </c>
      <c r="D25" s="20" t="s">
        <v>204</v>
      </c>
      <c r="E25" s="12" t="s">
        <v>62</v>
      </c>
      <c r="F25" s="12">
        <v>18</v>
      </c>
      <c r="G25" s="12">
        <v>24</v>
      </c>
      <c r="H25" s="12" t="s">
        <v>63</v>
      </c>
      <c r="I25" s="14" t="s">
        <v>37</v>
      </c>
      <c r="J25" s="14" t="s">
        <v>60</v>
      </c>
      <c r="K25" s="12"/>
      <c r="L25" s="12">
        <v>10</v>
      </c>
      <c r="M25" s="12">
        <v>20</v>
      </c>
      <c r="N25" s="12">
        <v>20</v>
      </c>
      <c r="O25" s="12">
        <v>20</v>
      </c>
      <c r="P25" s="12">
        <v>0</v>
      </c>
      <c r="Q25" s="12">
        <f>SUM(L25:P25)</f>
        <v>70</v>
      </c>
      <c r="R25" s="12">
        <f>SUM(Q25,K25)</f>
        <v>70</v>
      </c>
      <c r="S25" s="12" t="s">
        <v>29</v>
      </c>
      <c r="T25" s="12"/>
      <c r="U25" s="12">
        <v>70</v>
      </c>
      <c r="V25" s="14">
        <v>3</v>
      </c>
      <c r="W25" s="14" t="s">
        <v>60</v>
      </c>
      <c r="X25" s="12">
        <f>V25*1000+3*A25</f>
        <v>3813</v>
      </c>
      <c r="Y25" s="12">
        <v>18</v>
      </c>
      <c r="Z25" s="12">
        <v>2</v>
      </c>
      <c r="AA25" s="12">
        <v>0</v>
      </c>
      <c r="AB25" s="12">
        <v>18</v>
      </c>
      <c r="AC25" s="12">
        <v>20</v>
      </c>
      <c r="AD25" s="12">
        <f>SUM(Y25:AC25)</f>
        <v>58</v>
      </c>
      <c r="AE25" s="12">
        <v>2</v>
      </c>
      <c r="AF25" s="12">
        <v>3</v>
      </c>
      <c r="AG25" s="12" t="s">
        <v>205</v>
      </c>
      <c r="AH25" s="12">
        <v>3</v>
      </c>
      <c r="AI25" s="12">
        <v>10</v>
      </c>
      <c r="AJ25" s="12">
        <v>0</v>
      </c>
      <c r="AK25" s="12">
        <v>0</v>
      </c>
      <c r="AL25" s="12">
        <f t="shared" si="1"/>
        <v>13</v>
      </c>
      <c r="AM25" s="9"/>
    </row>
    <row r="26" spans="1:39" ht="12.75" customHeight="1">
      <c r="A26" s="9">
        <v>15</v>
      </c>
      <c r="B26" s="10">
        <f t="shared" si="0"/>
        <v>23</v>
      </c>
      <c r="C26" s="12" t="str">
        <f>CONCATENATE(W26,X26)</f>
        <v>А3045</v>
      </c>
      <c r="D26" s="36" t="s">
        <v>206</v>
      </c>
      <c r="E26" s="14" t="s">
        <v>184</v>
      </c>
      <c r="F26" s="14">
        <v>9</v>
      </c>
      <c r="G26" s="12">
        <v>1</v>
      </c>
      <c r="H26" s="37" t="s">
        <v>185</v>
      </c>
      <c r="I26" s="14" t="s">
        <v>37</v>
      </c>
      <c r="J26" s="14" t="s">
        <v>28</v>
      </c>
      <c r="K26" s="14"/>
      <c r="L26" s="14">
        <v>0</v>
      </c>
      <c r="M26" s="14">
        <v>1</v>
      </c>
      <c r="N26" s="14">
        <v>20</v>
      </c>
      <c r="O26" s="14">
        <v>3</v>
      </c>
      <c r="P26" s="14">
        <v>7</v>
      </c>
      <c r="Q26" s="14">
        <f>SUM(L26:P26)</f>
        <v>31</v>
      </c>
      <c r="R26" s="14">
        <f>SUM(Q26,K26)</f>
        <v>31</v>
      </c>
      <c r="S26" s="14" t="s">
        <v>29</v>
      </c>
      <c r="T26" s="14"/>
      <c r="U26" s="12">
        <v>31</v>
      </c>
      <c r="V26" s="14">
        <v>3</v>
      </c>
      <c r="W26" s="14" t="s">
        <v>28</v>
      </c>
      <c r="X26" s="12">
        <f>V26*1000+3*A26</f>
        <v>3045</v>
      </c>
      <c r="Y26" s="12">
        <v>0</v>
      </c>
      <c r="Z26" s="12">
        <v>20</v>
      </c>
      <c r="AA26" s="12">
        <v>0</v>
      </c>
      <c r="AB26" s="12">
        <v>0</v>
      </c>
      <c r="AC26" s="12">
        <v>20</v>
      </c>
      <c r="AD26" s="12">
        <f>SUM(Y26:AC26)</f>
        <v>40</v>
      </c>
      <c r="AE26" s="20" t="s">
        <v>30</v>
      </c>
      <c r="AF26" s="12">
        <v>3</v>
      </c>
      <c r="AG26" s="9" t="s">
        <v>207</v>
      </c>
      <c r="AH26" s="9">
        <v>3</v>
      </c>
      <c r="AI26" s="9">
        <v>8</v>
      </c>
      <c r="AJ26" s="9">
        <v>0</v>
      </c>
      <c r="AK26" s="9">
        <v>0</v>
      </c>
      <c r="AL26" s="12">
        <f t="shared" si="1"/>
        <v>11</v>
      </c>
      <c r="AM26" s="9"/>
    </row>
    <row r="27" spans="1:39" ht="12.75" customHeight="1">
      <c r="A27" s="9">
        <v>3</v>
      </c>
      <c r="B27" s="10">
        <f t="shared" si="0"/>
        <v>23</v>
      </c>
      <c r="C27" s="9" t="str">
        <f>CONCATENATE(W27,X27)</f>
        <v>Б4009</v>
      </c>
      <c r="D27" s="11" t="s">
        <v>208</v>
      </c>
      <c r="E27" s="9" t="s">
        <v>176</v>
      </c>
      <c r="F27" s="9">
        <v>12</v>
      </c>
      <c r="G27" s="9">
        <v>1</v>
      </c>
      <c r="H27" s="9" t="s">
        <v>177</v>
      </c>
      <c r="I27" s="15" t="s">
        <v>156</v>
      </c>
      <c r="J27" s="15" t="s">
        <v>60</v>
      </c>
      <c r="K27" s="9"/>
      <c r="L27" s="9">
        <v>20</v>
      </c>
      <c r="M27" s="9">
        <v>20</v>
      </c>
      <c r="N27" s="9">
        <v>20</v>
      </c>
      <c r="O27" s="9">
        <v>20</v>
      </c>
      <c r="P27" s="9">
        <v>20</v>
      </c>
      <c r="Q27" s="9">
        <f>SUM(L27:P27)</f>
        <v>100</v>
      </c>
      <c r="R27" s="9">
        <f>SUM(Q27,K27)</f>
        <v>100</v>
      </c>
      <c r="S27" s="9" t="s">
        <v>29</v>
      </c>
      <c r="T27" s="9"/>
      <c r="U27" s="9">
        <v>100</v>
      </c>
      <c r="V27" s="15">
        <v>4</v>
      </c>
      <c r="W27" s="15" t="s">
        <v>60</v>
      </c>
      <c r="X27" s="9">
        <f>V27*1000+3*A27</f>
        <v>4009</v>
      </c>
      <c r="Y27" s="9">
        <v>20</v>
      </c>
      <c r="Z27" s="9">
        <v>15</v>
      </c>
      <c r="AA27" s="9">
        <v>20</v>
      </c>
      <c r="AB27" s="9">
        <v>20</v>
      </c>
      <c r="AC27" s="9">
        <v>20</v>
      </c>
      <c r="AD27" s="9">
        <f>SUM(Y27:AC27)</f>
        <v>95</v>
      </c>
      <c r="AE27" s="9">
        <v>1</v>
      </c>
      <c r="AF27" s="9">
        <v>4</v>
      </c>
      <c r="AG27" s="9" t="s">
        <v>209</v>
      </c>
      <c r="AH27" s="9">
        <v>10</v>
      </c>
      <c r="AI27" s="9">
        <v>1</v>
      </c>
      <c r="AJ27" s="9">
        <v>0</v>
      </c>
      <c r="AK27" s="9">
        <v>0</v>
      </c>
      <c r="AL27" s="9">
        <f t="shared" si="1"/>
        <v>11</v>
      </c>
      <c r="AM27" s="9"/>
    </row>
    <row r="28" spans="1:39" ht="12.75" customHeight="1">
      <c r="A28" s="11"/>
      <c r="B28" s="10">
        <f t="shared" si="0"/>
        <v>25</v>
      </c>
      <c r="C28" s="12"/>
      <c r="D28" s="20" t="s">
        <v>210</v>
      </c>
      <c r="E28" s="12" t="s">
        <v>91</v>
      </c>
      <c r="F28" s="12"/>
      <c r="G28" s="12"/>
      <c r="H28" s="12" t="s">
        <v>92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0"/>
      <c r="W28" s="20"/>
      <c r="X28" s="12"/>
      <c r="Y28" s="20"/>
      <c r="Z28" s="20"/>
      <c r="AA28" s="20"/>
      <c r="AB28" s="20"/>
      <c r="AC28" s="20"/>
      <c r="AD28" s="20"/>
      <c r="AE28" s="20"/>
      <c r="AF28" s="9">
        <v>3</v>
      </c>
      <c r="AG28" s="9" t="s">
        <v>211</v>
      </c>
      <c r="AH28" s="9">
        <v>5</v>
      </c>
      <c r="AI28" s="9">
        <v>5</v>
      </c>
      <c r="AJ28" s="9">
        <v>0</v>
      </c>
      <c r="AK28" s="9">
        <v>0</v>
      </c>
      <c r="AL28" s="12">
        <f t="shared" si="1"/>
        <v>10</v>
      </c>
      <c r="AM28" s="9"/>
    </row>
    <row r="29" spans="1:39" ht="12.75" customHeight="1">
      <c r="A29" s="11"/>
      <c r="B29" s="10">
        <f t="shared" si="0"/>
        <v>25</v>
      </c>
      <c r="C29" s="9"/>
      <c r="D29" s="23" t="s">
        <v>212</v>
      </c>
      <c r="E29" s="9" t="s">
        <v>199</v>
      </c>
      <c r="F29" s="9"/>
      <c r="G29" s="9"/>
      <c r="H29" s="9" t="s">
        <v>200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1"/>
      <c r="W29" s="11"/>
      <c r="X29" s="9"/>
      <c r="Y29" s="11"/>
      <c r="Z29" s="11"/>
      <c r="AA29" s="11"/>
      <c r="AB29" s="11"/>
      <c r="AC29" s="11"/>
      <c r="AD29" s="11"/>
      <c r="AE29" s="11"/>
      <c r="AF29" s="9">
        <v>4</v>
      </c>
      <c r="AG29" s="9">
        <v>212207</v>
      </c>
      <c r="AH29" s="9">
        <v>8</v>
      </c>
      <c r="AI29" s="9">
        <v>2</v>
      </c>
      <c r="AJ29" s="9">
        <v>0</v>
      </c>
      <c r="AK29" s="9">
        <v>0</v>
      </c>
      <c r="AL29" s="9">
        <f t="shared" si="1"/>
        <v>10</v>
      </c>
      <c r="AM29" s="9"/>
    </row>
    <row r="30" spans="1:39" ht="12.75" customHeight="1">
      <c r="A30" s="9">
        <v>78</v>
      </c>
      <c r="B30" s="10">
        <f t="shared" si="0"/>
        <v>27</v>
      </c>
      <c r="C30" s="9" t="str">
        <f>CONCATENATE(W30,X30)</f>
        <v>А4234</v>
      </c>
      <c r="D30" s="11" t="s">
        <v>213</v>
      </c>
      <c r="E30" s="9" t="s">
        <v>25</v>
      </c>
      <c r="F30" s="9">
        <v>1</v>
      </c>
      <c r="G30" s="9">
        <v>6</v>
      </c>
      <c r="H30" s="9" t="s">
        <v>26</v>
      </c>
      <c r="I30" s="9" t="s">
        <v>156</v>
      </c>
      <c r="J30" s="9" t="s">
        <v>28</v>
      </c>
      <c r="K30" s="9">
        <v>44</v>
      </c>
      <c r="L30" s="9">
        <v>0</v>
      </c>
      <c r="M30" s="9">
        <v>20</v>
      </c>
      <c r="N30" s="9">
        <v>18</v>
      </c>
      <c r="O30" s="9">
        <v>0</v>
      </c>
      <c r="P30" s="9">
        <v>2</v>
      </c>
      <c r="Q30" s="9">
        <f>SUM(L30:P30)</f>
        <v>40</v>
      </c>
      <c r="R30" s="9">
        <f>SUM(Q30,K30)</f>
        <v>84</v>
      </c>
      <c r="S30" s="9" t="s">
        <v>29</v>
      </c>
      <c r="T30" s="9"/>
      <c r="U30" s="9">
        <v>40</v>
      </c>
      <c r="V30" s="9">
        <v>4</v>
      </c>
      <c r="W30" s="9" t="s">
        <v>28</v>
      </c>
      <c r="X30" s="9">
        <f>V30*1000+3*A30</f>
        <v>4234</v>
      </c>
      <c r="Y30" s="9">
        <v>0</v>
      </c>
      <c r="Z30" s="9">
        <v>20</v>
      </c>
      <c r="AA30" s="9">
        <v>20</v>
      </c>
      <c r="AB30" s="9">
        <v>0</v>
      </c>
      <c r="AC30" s="9">
        <v>20</v>
      </c>
      <c r="AD30" s="9">
        <f>SUM(Y30:AC30)</f>
        <v>60</v>
      </c>
      <c r="AE30" s="15" t="s">
        <v>37</v>
      </c>
      <c r="AF30" s="9">
        <v>4</v>
      </c>
      <c r="AG30" s="9" t="s">
        <v>214</v>
      </c>
      <c r="AH30" s="9">
        <v>5</v>
      </c>
      <c r="AI30" s="9">
        <v>2</v>
      </c>
      <c r="AJ30" s="9">
        <v>1</v>
      </c>
      <c r="AK30" s="9">
        <v>0</v>
      </c>
      <c r="AL30" s="9">
        <f t="shared" si="1"/>
        <v>8</v>
      </c>
      <c r="AM30" s="9"/>
    </row>
    <row r="31" spans="1:39" ht="12.75" customHeight="1">
      <c r="A31" s="9">
        <v>228</v>
      </c>
      <c r="B31" s="10">
        <f t="shared" si="0"/>
        <v>28</v>
      </c>
      <c r="C31" s="9" t="str">
        <f>CONCATENATE(W31,X31)</f>
        <v>Б4684</v>
      </c>
      <c r="D31" s="38" t="s">
        <v>215</v>
      </c>
      <c r="E31" s="9" t="s">
        <v>216</v>
      </c>
      <c r="F31" s="9">
        <v>24</v>
      </c>
      <c r="G31" s="9">
        <v>22</v>
      </c>
      <c r="H31" s="17" t="s">
        <v>88</v>
      </c>
      <c r="I31" s="15" t="s">
        <v>156</v>
      </c>
      <c r="J31" s="15" t="s">
        <v>60</v>
      </c>
      <c r="K31" s="9"/>
      <c r="L31" s="39">
        <v>0</v>
      </c>
      <c r="M31" s="39">
        <v>20</v>
      </c>
      <c r="N31" s="39">
        <v>20</v>
      </c>
      <c r="O31" s="39">
        <v>20</v>
      </c>
      <c r="P31" s="39">
        <v>20</v>
      </c>
      <c r="Q31" s="15">
        <f>SUM(L31:P31)</f>
        <v>80</v>
      </c>
      <c r="R31" s="15">
        <f>SUM(Q31,K31)</f>
        <v>80</v>
      </c>
      <c r="S31" s="15" t="s">
        <v>29</v>
      </c>
      <c r="T31" s="15"/>
      <c r="U31" s="9">
        <v>80</v>
      </c>
      <c r="V31" s="15">
        <v>4</v>
      </c>
      <c r="W31" s="15" t="s">
        <v>60</v>
      </c>
      <c r="X31" s="9">
        <f>V31*1000+3*A31</f>
        <v>4684</v>
      </c>
      <c r="Y31" s="9">
        <v>10</v>
      </c>
      <c r="Z31" s="9">
        <v>0</v>
      </c>
      <c r="AA31" s="9">
        <v>20</v>
      </c>
      <c r="AB31" s="9">
        <v>20</v>
      </c>
      <c r="AC31" s="9">
        <v>20</v>
      </c>
      <c r="AD31" s="9">
        <f>SUM(Y31:AC31)</f>
        <v>70</v>
      </c>
      <c r="AE31" s="11" t="s">
        <v>30</v>
      </c>
      <c r="AF31" s="9">
        <v>4</v>
      </c>
      <c r="AG31" s="9" t="s">
        <v>217</v>
      </c>
      <c r="AH31" s="9">
        <v>0</v>
      </c>
      <c r="AI31" s="9">
        <v>0</v>
      </c>
      <c r="AJ31" s="9">
        <v>0</v>
      </c>
      <c r="AK31" s="9">
        <v>7</v>
      </c>
      <c r="AL31" s="9">
        <f t="shared" si="1"/>
        <v>7</v>
      </c>
      <c r="AM31" s="9"/>
    </row>
    <row r="32" spans="1:39" ht="12.75" customHeight="1">
      <c r="A32" s="9">
        <v>116</v>
      </c>
      <c r="B32" s="10">
        <f t="shared" si="0"/>
        <v>29</v>
      </c>
      <c r="C32" s="9" t="str">
        <f>CONCATENATE(W32,X32)</f>
        <v>Б4348</v>
      </c>
      <c r="D32" s="18" t="s">
        <v>218</v>
      </c>
      <c r="E32" s="9" t="s">
        <v>219</v>
      </c>
      <c r="F32" s="9">
        <v>6</v>
      </c>
      <c r="G32" s="9">
        <v>10</v>
      </c>
      <c r="H32" s="17" t="s">
        <v>88</v>
      </c>
      <c r="I32" s="15" t="s">
        <v>156</v>
      </c>
      <c r="J32" s="15" t="s">
        <v>60</v>
      </c>
      <c r="K32" s="9"/>
      <c r="L32" s="19">
        <v>20</v>
      </c>
      <c r="M32" s="19">
        <v>0</v>
      </c>
      <c r="N32" s="19">
        <v>15</v>
      </c>
      <c r="O32" s="19">
        <v>20</v>
      </c>
      <c r="P32" s="19">
        <v>0</v>
      </c>
      <c r="Q32" s="9">
        <f>SUM(L32:P32)</f>
        <v>55</v>
      </c>
      <c r="R32" s="9">
        <f>SUM(Q32,K32)</f>
        <v>55</v>
      </c>
      <c r="S32" s="9" t="s">
        <v>29</v>
      </c>
      <c r="T32" s="9"/>
      <c r="U32" s="9">
        <v>55</v>
      </c>
      <c r="V32" s="15">
        <v>4</v>
      </c>
      <c r="W32" s="15" t="s">
        <v>60</v>
      </c>
      <c r="X32" s="9">
        <f>V32*1000+3*A32</f>
        <v>4348</v>
      </c>
      <c r="Y32" s="9">
        <v>5</v>
      </c>
      <c r="Z32" s="9">
        <v>20</v>
      </c>
      <c r="AA32" s="9">
        <v>20</v>
      </c>
      <c r="AB32" s="9">
        <v>19</v>
      </c>
      <c r="AC32" s="9">
        <v>18</v>
      </c>
      <c r="AD32" s="9">
        <f>SUM(Y32:AC32)</f>
        <v>82</v>
      </c>
      <c r="AE32" s="9">
        <v>3</v>
      </c>
      <c r="AF32" s="9">
        <v>4</v>
      </c>
      <c r="AG32" s="9" t="s">
        <v>220</v>
      </c>
      <c r="AH32" s="9">
        <v>5</v>
      </c>
      <c r="AI32" s="9">
        <v>0</v>
      </c>
      <c r="AJ32" s="9">
        <v>0</v>
      </c>
      <c r="AK32" s="9">
        <v>0</v>
      </c>
      <c r="AL32" s="9">
        <f t="shared" si="1"/>
        <v>5</v>
      </c>
      <c r="AM32" s="9"/>
    </row>
    <row r="33" spans="1:39" ht="12.75" customHeight="1">
      <c r="A33" s="11"/>
      <c r="B33" s="10">
        <f t="shared" si="0"/>
        <v>30</v>
      </c>
      <c r="C33" s="9"/>
      <c r="D33" s="25" t="s">
        <v>221</v>
      </c>
      <c r="E33" s="9" t="s">
        <v>107</v>
      </c>
      <c r="F33" s="9"/>
      <c r="G33" s="9"/>
      <c r="H33" s="17" t="s">
        <v>88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1"/>
      <c r="W33" s="11"/>
      <c r="X33" s="9"/>
      <c r="Y33" s="11"/>
      <c r="Z33" s="11"/>
      <c r="AA33" s="11"/>
      <c r="AB33" s="11"/>
      <c r="AC33" s="11"/>
      <c r="AD33" s="11"/>
      <c r="AE33" s="11"/>
      <c r="AF33" s="9">
        <v>3</v>
      </c>
      <c r="AG33" s="9">
        <v>921987</v>
      </c>
      <c r="AH33" s="9">
        <v>3</v>
      </c>
      <c r="AI33" s="9">
        <v>1</v>
      </c>
      <c r="AJ33" s="9">
        <v>0</v>
      </c>
      <c r="AK33" s="9">
        <v>0</v>
      </c>
      <c r="AL33" s="9">
        <f t="shared" si="1"/>
        <v>4</v>
      </c>
      <c r="AM33" s="9"/>
    </row>
    <row r="34" spans="1:39" ht="12.75" customHeight="1">
      <c r="A34" s="2">
        <v>164</v>
      </c>
      <c r="B34" s="10">
        <f t="shared" si="0"/>
        <v>31</v>
      </c>
      <c r="C34" s="9" t="str">
        <f>CONCATENATE(W34,X34)</f>
        <v>Б4492</v>
      </c>
      <c r="D34" s="18" t="s">
        <v>222</v>
      </c>
      <c r="E34" s="9" t="s">
        <v>219</v>
      </c>
      <c r="F34" s="9">
        <v>6</v>
      </c>
      <c r="G34" s="9">
        <v>14</v>
      </c>
      <c r="H34" s="17" t="s">
        <v>88</v>
      </c>
      <c r="I34" s="15" t="s">
        <v>156</v>
      </c>
      <c r="J34" s="15" t="s">
        <v>60</v>
      </c>
      <c r="K34" s="9"/>
      <c r="L34" s="19">
        <v>18</v>
      </c>
      <c r="M34" s="19">
        <v>20</v>
      </c>
      <c r="N34" s="19">
        <v>0</v>
      </c>
      <c r="O34" s="19">
        <v>10</v>
      </c>
      <c r="P34" s="19">
        <v>10</v>
      </c>
      <c r="Q34" s="9">
        <f>SUM(L34:P34)</f>
        <v>58</v>
      </c>
      <c r="R34" s="9">
        <f>SUM(Q34,K34)</f>
        <v>58</v>
      </c>
      <c r="S34" s="9" t="s">
        <v>29</v>
      </c>
      <c r="T34" s="9"/>
      <c r="U34" s="9">
        <v>58</v>
      </c>
      <c r="V34" s="15">
        <v>4</v>
      </c>
      <c r="W34" s="15" t="s">
        <v>60</v>
      </c>
      <c r="X34" s="9">
        <f>V34*1000+3*A34</f>
        <v>4492</v>
      </c>
      <c r="Y34" s="9">
        <v>20</v>
      </c>
      <c r="Z34" s="9">
        <v>0</v>
      </c>
      <c r="AA34" s="9">
        <v>18</v>
      </c>
      <c r="AB34" s="9">
        <v>20</v>
      </c>
      <c r="AC34" s="9">
        <v>20</v>
      </c>
      <c r="AD34" s="9">
        <f>SUM(Y34:AC34)</f>
        <v>78</v>
      </c>
      <c r="AE34" s="11" t="s">
        <v>30</v>
      </c>
      <c r="AF34" s="9">
        <v>4</v>
      </c>
      <c r="AG34" s="9" t="s">
        <v>223</v>
      </c>
      <c r="AH34" s="9">
        <v>0</v>
      </c>
      <c r="AI34" s="9">
        <v>2</v>
      </c>
      <c r="AJ34" s="9">
        <v>0</v>
      </c>
      <c r="AK34" s="9">
        <v>1</v>
      </c>
      <c r="AL34" s="9">
        <f t="shared" si="1"/>
        <v>3</v>
      </c>
      <c r="AM34" s="9"/>
    </row>
    <row r="35" spans="1:39" ht="12.75" customHeight="1">
      <c r="A35" s="2">
        <v>272</v>
      </c>
      <c r="B35" s="10">
        <f t="shared" si="0"/>
        <v>31</v>
      </c>
      <c r="C35" s="9" t="str">
        <f>CONCATENATE(W35,X35)</f>
        <v>Б4816</v>
      </c>
      <c r="D35" s="16" t="s">
        <v>224</v>
      </c>
      <c r="E35" s="9" t="s">
        <v>146</v>
      </c>
      <c r="F35" s="9">
        <v>3</v>
      </c>
      <c r="G35" s="9">
        <v>24</v>
      </c>
      <c r="H35" s="19" t="s">
        <v>147</v>
      </c>
      <c r="I35" s="15" t="s">
        <v>156</v>
      </c>
      <c r="J35" s="15" t="s">
        <v>60</v>
      </c>
      <c r="K35" s="9"/>
      <c r="L35" s="17">
        <v>20</v>
      </c>
      <c r="M35" s="17">
        <v>20</v>
      </c>
      <c r="N35" s="17">
        <v>5</v>
      </c>
      <c r="O35" s="17">
        <v>5</v>
      </c>
      <c r="P35" s="17">
        <v>0</v>
      </c>
      <c r="Q35" s="15">
        <f>SUM(L35:P35)</f>
        <v>50</v>
      </c>
      <c r="R35" s="15">
        <f>SUM(Q35,K35)</f>
        <v>50</v>
      </c>
      <c r="S35" s="15" t="s">
        <v>29</v>
      </c>
      <c r="T35" s="15"/>
      <c r="U35" s="9">
        <v>50</v>
      </c>
      <c r="V35" s="15">
        <v>4</v>
      </c>
      <c r="W35" s="15" t="s">
        <v>60</v>
      </c>
      <c r="X35" s="9">
        <f>V35*1000+3*A35</f>
        <v>4816</v>
      </c>
      <c r="Y35" s="9">
        <v>15</v>
      </c>
      <c r="Z35" s="9">
        <v>0</v>
      </c>
      <c r="AA35" s="9">
        <v>18</v>
      </c>
      <c r="AB35" s="9">
        <v>19</v>
      </c>
      <c r="AC35" s="9">
        <v>19</v>
      </c>
      <c r="AD35" s="9">
        <f>SUM(Y35:AC35)</f>
        <v>71</v>
      </c>
      <c r="AE35" s="11" t="s">
        <v>30</v>
      </c>
      <c r="AF35" s="9">
        <v>4</v>
      </c>
      <c r="AG35" s="9" t="s">
        <v>225</v>
      </c>
      <c r="AH35" s="9">
        <v>3</v>
      </c>
      <c r="AI35" s="9">
        <v>0</v>
      </c>
      <c r="AJ35" s="9">
        <v>0</v>
      </c>
      <c r="AK35" s="9">
        <v>0</v>
      </c>
      <c r="AL35" s="9">
        <f t="shared" si="1"/>
        <v>3</v>
      </c>
      <c r="AM35" s="9"/>
    </row>
    <row r="36" spans="1:39" ht="12.75" customHeight="1">
      <c r="A36" s="2">
        <v>31</v>
      </c>
      <c r="B36" s="10">
        <f t="shared" si="0"/>
        <v>33</v>
      </c>
      <c r="C36" s="9" t="str">
        <f>CONCATENATE(W36,X36)</f>
        <v>А3093</v>
      </c>
      <c r="D36" s="11" t="s">
        <v>226</v>
      </c>
      <c r="E36" s="9" t="s">
        <v>25</v>
      </c>
      <c r="F36" s="9">
        <v>1</v>
      </c>
      <c r="G36" s="9">
        <v>2</v>
      </c>
      <c r="H36" s="9" t="s">
        <v>26</v>
      </c>
      <c r="I36" s="9" t="s">
        <v>37</v>
      </c>
      <c r="J36" s="9" t="s">
        <v>28</v>
      </c>
      <c r="K36" s="9">
        <v>42</v>
      </c>
      <c r="L36" s="9">
        <v>20</v>
      </c>
      <c r="M36" s="9">
        <v>0</v>
      </c>
      <c r="N36" s="9">
        <v>15</v>
      </c>
      <c r="O36" s="9">
        <v>0</v>
      </c>
      <c r="P36" s="9">
        <v>12</v>
      </c>
      <c r="Q36" s="9">
        <f>SUM(L36:P36)</f>
        <v>47</v>
      </c>
      <c r="R36" s="9">
        <f>SUM(Q36,K36)</f>
        <v>89</v>
      </c>
      <c r="S36" s="9" t="s">
        <v>29</v>
      </c>
      <c r="T36" s="9"/>
      <c r="U36" s="9">
        <v>47</v>
      </c>
      <c r="V36" s="9">
        <v>3</v>
      </c>
      <c r="W36" s="9" t="s">
        <v>28</v>
      </c>
      <c r="X36" s="9">
        <f>V36*1000+3*A36</f>
        <v>3093</v>
      </c>
      <c r="Y36" s="9">
        <v>15</v>
      </c>
      <c r="Z36" s="9">
        <v>20</v>
      </c>
      <c r="AA36" s="9">
        <v>0</v>
      </c>
      <c r="AB36" s="9">
        <v>0</v>
      </c>
      <c r="AC36" s="9">
        <v>20</v>
      </c>
      <c r="AD36" s="9">
        <f>SUM(Y36:AC36)</f>
        <v>55</v>
      </c>
      <c r="AE36" s="15" t="s">
        <v>37</v>
      </c>
      <c r="AF36" s="9">
        <v>3</v>
      </c>
      <c r="AG36" s="9" t="s">
        <v>227</v>
      </c>
      <c r="AH36" s="9">
        <v>2</v>
      </c>
      <c r="AI36" s="9">
        <v>0</v>
      </c>
      <c r="AJ36" s="9">
        <v>0</v>
      </c>
      <c r="AK36" s="9">
        <v>0</v>
      </c>
      <c r="AL36" s="9">
        <f t="shared" si="1"/>
        <v>2</v>
      </c>
      <c r="AM36" s="9"/>
    </row>
    <row r="37" spans="1:39" ht="12.75" customHeight="1">
      <c r="A37" s="2">
        <v>63</v>
      </c>
      <c r="B37" s="10">
        <f t="shared" si="0"/>
        <v>33</v>
      </c>
      <c r="C37" s="9" t="str">
        <f>CONCATENATE(W37,X37)</f>
        <v>Б3189</v>
      </c>
      <c r="D37" s="18" t="s">
        <v>228</v>
      </c>
      <c r="E37" s="9" t="s">
        <v>58</v>
      </c>
      <c r="F37" s="9">
        <v>23</v>
      </c>
      <c r="G37" s="9">
        <v>5</v>
      </c>
      <c r="H37" s="9" t="s">
        <v>59</v>
      </c>
      <c r="I37" s="15" t="s">
        <v>37</v>
      </c>
      <c r="J37" s="15" t="s">
        <v>60</v>
      </c>
      <c r="K37" s="15"/>
      <c r="L37" s="19">
        <v>20</v>
      </c>
      <c r="M37" s="19">
        <v>20</v>
      </c>
      <c r="N37" s="19">
        <v>20</v>
      </c>
      <c r="O37" s="19">
        <v>20</v>
      </c>
      <c r="P37" s="19">
        <v>20</v>
      </c>
      <c r="Q37" s="9">
        <f>SUM(L37:P37)</f>
        <v>100</v>
      </c>
      <c r="R37" s="9">
        <f>SUM(Q37,K37)</f>
        <v>100</v>
      </c>
      <c r="S37" s="9" t="s">
        <v>29</v>
      </c>
      <c r="T37" s="9"/>
      <c r="U37" s="9">
        <v>100</v>
      </c>
      <c r="V37" s="15">
        <v>3</v>
      </c>
      <c r="W37" s="15" t="s">
        <v>60</v>
      </c>
      <c r="X37" s="9">
        <f>V37*1000+3*A37</f>
        <v>3189</v>
      </c>
      <c r="Y37" s="9">
        <v>18</v>
      </c>
      <c r="Z37" s="9">
        <v>15</v>
      </c>
      <c r="AA37" s="9">
        <v>5</v>
      </c>
      <c r="AB37" s="9">
        <v>18</v>
      </c>
      <c r="AC37" s="9">
        <v>20</v>
      </c>
      <c r="AD37" s="9">
        <f>SUM(Y37:AC37)</f>
        <v>76</v>
      </c>
      <c r="AE37" s="9">
        <v>1</v>
      </c>
      <c r="AF37" s="9">
        <v>3</v>
      </c>
      <c r="AG37" s="9">
        <v>20061987</v>
      </c>
      <c r="AH37" s="9">
        <v>2</v>
      </c>
      <c r="AI37" s="9">
        <v>0</v>
      </c>
      <c r="AJ37" s="9">
        <v>0</v>
      </c>
      <c r="AK37" s="9">
        <v>0</v>
      </c>
      <c r="AL37" s="9">
        <f t="shared" si="1"/>
        <v>2</v>
      </c>
      <c r="AM37" s="9"/>
    </row>
    <row r="38" spans="1:39" ht="12.75" customHeight="1">
      <c r="A38" s="2">
        <v>235</v>
      </c>
      <c r="B38" s="10">
        <f t="shared" si="0"/>
        <v>33</v>
      </c>
      <c r="C38" s="9" t="str">
        <f>CONCATENATE(W38,X38)</f>
        <v>Б3705</v>
      </c>
      <c r="D38" s="23" t="s">
        <v>229</v>
      </c>
      <c r="E38" s="15" t="s">
        <v>230</v>
      </c>
      <c r="F38" s="15">
        <v>4</v>
      </c>
      <c r="G38" s="9">
        <v>22</v>
      </c>
      <c r="H38" s="15" t="s">
        <v>231</v>
      </c>
      <c r="I38" s="15" t="s">
        <v>37</v>
      </c>
      <c r="J38" s="15" t="s">
        <v>60</v>
      </c>
      <c r="K38" s="15"/>
      <c r="L38" s="15">
        <v>10</v>
      </c>
      <c r="M38" s="15">
        <v>12</v>
      </c>
      <c r="N38" s="15">
        <v>20</v>
      </c>
      <c r="O38" s="15">
        <v>20</v>
      </c>
      <c r="P38" s="15">
        <v>0</v>
      </c>
      <c r="Q38" s="9">
        <f>SUM(L38:P38)</f>
        <v>62</v>
      </c>
      <c r="R38" s="9">
        <f>SUM(Q38,K38)</f>
        <v>62</v>
      </c>
      <c r="S38" s="9" t="s">
        <v>29</v>
      </c>
      <c r="T38" s="9"/>
      <c r="U38" s="9">
        <v>62</v>
      </c>
      <c r="V38" s="15">
        <v>3</v>
      </c>
      <c r="W38" s="15" t="s">
        <v>60</v>
      </c>
      <c r="X38" s="9">
        <f>V38*1000+3*A38</f>
        <v>3705</v>
      </c>
      <c r="Y38" s="9">
        <v>18</v>
      </c>
      <c r="Z38" s="9">
        <v>2</v>
      </c>
      <c r="AA38" s="9">
        <v>0</v>
      </c>
      <c r="AB38" s="9">
        <v>18</v>
      </c>
      <c r="AC38" s="9">
        <v>20</v>
      </c>
      <c r="AD38" s="9">
        <f>SUM(Y38:AC38)</f>
        <v>58</v>
      </c>
      <c r="AE38" s="9">
        <v>2</v>
      </c>
      <c r="AF38" s="12">
        <v>3</v>
      </c>
      <c r="AG38" s="12" t="s">
        <v>232</v>
      </c>
      <c r="AH38" s="12">
        <v>2</v>
      </c>
      <c r="AI38" s="12">
        <v>0</v>
      </c>
      <c r="AJ38" s="12">
        <v>0</v>
      </c>
      <c r="AK38" s="12">
        <v>0</v>
      </c>
      <c r="AL38" s="9">
        <f t="shared" si="1"/>
        <v>2</v>
      </c>
      <c r="AM38" s="9"/>
    </row>
    <row r="39" spans="2:39" ht="12.75" customHeight="1">
      <c r="B39" s="10">
        <f t="shared" si="0"/>
        <v>33</v>
      </c>
      <c r="C39" s="9"/>
      <c r="D39" s="23" t="s">
        <v>233</v>
      </c>
      <c r="E39" s="9" t="s">
        <v>234</v>
      </c>
      <c r="F39" s="9"/>
      <c r="G39" s="9"/>
      <c r="H39" s="9" t="s">
        <v>235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11"/>
      <c r="X39" s="9"/>
      <c r="Y39" s="11"/>
      <c r="Z39" s="11"/>
      <c r="AA39" s="11"/>
      <c r="AB39" s="11"/>
      <c r="AC39" s="11"/>
      <c r="AD39" s="11"/>
      <c r="AE39" s="11"/>
      <c r="AF39" s="9">
        <v>3</v>
      </c>
      <c r="AG39" s="9" t="s">
        <v>236</v>
      </c>
      <c r="AH39" s="9">
        <v>0</v>
      </c>
      <c r="AI39" s="9">
        <v>2</v>
      </c>
      <c r="AJ39" s="9">
        <v>0</v>
      </c>
      <c r="AK39" s="9">
        <v>0</v>
      </c>
      <c r="AL39" s="9">
        <f t="shared" si="1"/>
        <v>2</v>
      </c>
      <c r="AM39" s="9"/>
    </row>
    <row r="40" spans="1:39" ht="12.75" customHeight="1">
      <c r="A40" s="2">
        <v>94</v>
      </c>
      <c r="B40" s="10">
        <f t="shared" si="0"/>
        <v>37</v>
      </c>
      <c r="C40" s="9" t="str">
        <f>CONCATENATE(W40,X40)</f>
        <v>А4282</v>
      </c>
      <c r="D40" s="11" t="s">
        <v>237</v>
      </c>
      <c r="E40" s="9" t="s">
        <v>25</v>
      </c>
      <c r="F40" s="9">
        <v>1</v>
      </c>
      <c r="G40" s="9">
        <v>7</v>
      </c>
      <c r="H40" s="9" t="s">
        <v>26</v>
      </c>
      <c r="I40" s="9" t="s">
        <v>156</v>
      </c>
      <c r="J40" s="9" t="s">
        <v>28</v>
      </c>
      <c r="K40" s="9">
        <v>27</v>
      </c>
      <c r="L40" s="9">
        <v>0</v>
      </c>
      <c r="M40" s="9">
        <v>20</v>
      </c>
      <c r="N40" s="9">
        <v>20</v>
      </c>
      <c r="O40" s="9">
        <v>0</v>
      </c>
      <c r="P40" s="9">
        <v>20</v>
      </c>
      <c r="Q40" s="9">
        <f>SUM(L40:P40)</f>
        <v>60</v>
      </c>
      <c r="R40" s="9">
        <f>SUM(Q40,K40)</f>
        <v>87</v>
      </c>
      <c r="S40" s="9" t="s">
        <v>29</v>
      </c>
      <c r="T40" s="9"/>
      <c r="U40" s="9">
        <v>60</v>
      </c>
      <c r="V40" s="9">
        <v>4</v>
      </c>
      <c r="W40" s="9" t="s">
        <v>28</v>
      </c>
      <c r="X40" s="9">
        <f>V40*1000+3*A40</f>
        <v>4282</v>
      </c>
      <c r="Y40" s="9">
        <v>15</v>
      </c>
      <c r="Z40" s="9">
        <v>0</v>
      </c>
      <c r="AA40" s="9">
        <v>20</v>
      </c>
      <c r="AB40" s="9">
        <v>0</v>
      </c>
      <c r="AC40" s="9">
        <v>20</v>
      </c>
      <c r="AD40" s="9">
        <f>SUM(Y40:AC40)</f>
        <v>55</v>
      </c>
      <c r="AE40" s="15" t="s">
        <v>37</v>
      </c>
      <c r="AF40" s="15">
        <v>4</v>
      </c>
      <c r="AG40" s="9" t="s">
        <v>238</v>
      </c>
      <c r="AH40" s="9">
        <v>0</v>
      </c>
      <c r="AI40" s="9">
        <v>0</v>
      </c>
      <c r="AJ40" s="9">
        <v>0</v>
      </c>
      <c r="AK40" s="9">
        <v>0</v>
      </c>
      <c r="AL40" s="9">
        <f t="shared" si="1"/>
        <v>0</v>
      </c>
      <c r="AM40" s="9"/>
    </row>
    <row r="41" spans="1:39" ht="12.75" customHeight="1">
      <c r="A41" s="2">
        <v>133</v>
      </c>
      <c r="B41" s="10">
        <f t="shared" si="0"/>
        <v>37</v>
      </c>
      <c r="C41" s="9" t="str">
        <f>CONCATENATE(W41,X41)</f>
        <v>Б4399</v>
      </c>
      <c r="D41" s="11" t="s">
        <v>239</v>
      </c>
      <c r="E41" s="9" t="s">
        <v>240</v>
      </c>
      <c r="F41" s="9">
        <v>15</v>
      </c>
      <c r="G41" s="9">
        <v>11</v>
      </c>
      <c r="H41" s="9" t="s">
        <v>88</v>
      </c>
      <c r="I41" s="15" t="s">
        <v>156</v>
      </c>
      <c r="J41" s="15" t="s">
        <v>60</v>
      </c>
      <c r="K41" s="9"/>
      <c r="L41" s="9">
        <v>0</v>
      </c>
      <c r="M41" s="9">
        <v>20</v>
      </c>
      <c r="N41" s="9">
        <v>20</v>
      </c>
      <c r="O41" s="9">
        <v>20</v>
      </c>
      <c r="P41" s="9">
        <v>20</v>
      </c>
      <c r="Q41" s="9">
        <f>SUM(L41:P41)</f>
        <v>80</v>
      </c>
      <c r="R41" s="9">
        <f>SUM(Q41,K41)</f>
        <v>80</v>
      </c>
      <c r="S41" s="9" t="s">
        <v>29</v>
      </c>
      <c r="T41" s="9"/>
      <c r="U41" s="9">
        <v>80</v>
      </c>
      <c r="V41" s="15">
        <v>4</v>
      </c>
      <c r="W41" s="15" t="s">
        <v>60</v>
      </c>
      <c r="X41" s="9">
        <f>V41*1000+3*A41</f>
        <v>4399</v>
      </c>
      <c r="Y41" s="9">
        <v>20</v>
      </c>
      <c r="Z41" s="9">
        <v>0</v>
      </c>
      <c r="AA41" s="9">
        <v>18</v>
      </c>
      <c r="AB41" s="9">
        <v>19</v>
      </c>
      <c r="AC41" s="9">
        <v>20</v>
      </c>
      <c r="AD41" s="9">
        <f>SUM(Y41:AC41)</f>
        <v>77</v>
      </c>
      <c r="AE41" s="11" t="s">
        <v>30</v>
      </c>
      <c r="AF41" s="12">
        <v>4</v>
      </c>
      <c r="AG41" s="12"/>
      <c r="AH41" s="12"/>
      <c r="AI41" s="12"/>
      <c r="AJ41" s="12"/>
      <c r="AK41" s="12"/>
      <c r="AL41" s="9">
        <f t="shared" si="1"/>
        <v>0</v>
      </c>
      <c r="AM41" s="9"/>
    </row>
    <row r="42" spans="1:39" ht="12.75" customHeight="1">
      <c r="A42" s="2">
        <v>294</v>
      </c>
      <c r="B42" s="10">
        <f t="shared" si="0"/>
        <v>37</v>
      </c>
      <c r="C42" s="9" t="str">
        <f>CONCATENATE(W42,X42)</f>
        <v>Б4882</v>
      </c>
      <c r="D42" s="18" t="s">
        <v>241</v>
      </c>
      <c r="E42" s="9" t="s">
        <v>242</v>
      </c>
      <c r="F42" s="9">
        <v>6</v>
      </c>
      <c r="G42" s="9">
        <v>27</v>
      </c>
      <c r="H42" s="19" t="s">
        <v>243</v>
      </c>
      <c r="I42" s="15" t="s">
        <v>156</v>
      </c>
      <c r="J42" s="15" t="s">
        <v>60</v>
      </c>
      <c r="K42" s="9"/>
      <c r="L42" s="19">
        <v>0</v>
      </c>
      <c r="M42" s="19">
        <v>20</v>
      </c>
      <c r="N42" s="19">
        <v>20</v>
      </c>
      <c r="O42" s="19">
        <v>15</v>
      </c>
      <c r="P42" s="19">
        <v>0</v>
      </c>
      <c r="Q42" s="9">
        <f>SUM(L42:P42)</f>
        <v>55</v>
      </c>
      <c r="R42" s="9">
        <f>SUM(Q42,K42)</f>
        <v>55</v>
      </c>
      <c r="S42" s="9" t="s">
        <v>29</v>
      </c>
      <c r="T42" s="9"/>
      <c r="U42" s="9">
        <v>55</v>
      </c>
      <c r="V42" s="15">
        <v>4</v>
      </c>
      <c r="W42" s="15" t="s">
        <v>60</v>
      </c>
      <c r="X42" s="9">
        <f>V42*1000+3*A42</f>
        <v>4882</v>
      </c>
      <c r="Y42" s="9">
        <v>15</v>
      </c>
      <c r="Z42" s="9">
        <v>0</v>
      </c>
      <c r="AA42" s="9">
        <v>18</v>
      </c>
      <c r="AB42" s="9">
        <v>20</v>
      </c>
      <c r="AC42" s="9">
        <v>18</v>
      </c>
      <c r="AD42" s="9">
        <f>SUM(Y42:AC42)</f>
        <v>71</v>
      </c>
      <c r="AE42" s="11" t="s">
        <v>30</v>
      </c>
      <c r="AF42" s="9">
        <v>4</v>
      </c>
      <c r="AG42" s="9"/>
      <c r="AH42" s="9"/>
      <c r="AI42" s="9"/>
      <c r="AJ42" s="9"/>
      <c r="AK42" s="9"/>
      <c r="AL42" s="9">
        <f t="shared" si="1"/>
        <v>0</v>
      </c>
      <c r="AM42" s="9"/>
    </row>
  </sheetData>
  <printOptions horizontalCentered="1"/>
  <pageMargins left="0.5118110236220472" right="0.6299212598425197" top="0.33" bottom="0.31496062992125984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Milosavljevic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2005-04-18T15:14:57Z</dcterms:created>
  <dcterms:modified xsi:type="dcterms:W3CDTF">2005-04-18T15:18:54Z</dcterms:modified>
  <cp:category/>
  <cp:version/>
  <cp:contentType/>
  <cp:contentStatus/>
</cp:coreProperties>
</file>